
<file path=[Content_Types].xml><?xml version="1.0" encoding="utf-8"?>
<Types xmlns="http://schemas.openxmlformats.org/package/2006/content-types"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hillman\Documents\"/>
    </mc:Choice>
  </mc:AlternateContent>
  <xr:revisionPtr revIDLastSave="0" documentId="13_ncr:1_{0A8982F3-548D-422F-B2B1-462012D9F0B5}" xr6:coauthVersionLast="47" xr6:coauthVersionMax="47" xr10:uidLastSave="{00000000-0000-0000-0000-000000000000}"/>
  <bookViews>
    <workbookView xWindow="-108" yWindow="-108" windowWidth="23256" windowHeight="12576" xr2:uid="{D5F11E1F-46C0-4365-92D3-44FD35E7DA14}"/>
  </bookViews>
  <sheets>
    <sheet name="Interest Points" sheetId="21" r:id="rId1"/>
    <sheet name="Summary" sheetId="1" r:id="rId2"/>
    <sheet name="Membership Projections" sheetId="2" r:id="rId3"/>
    <sheet name="Membership" sheetId="3" r:id="rId4"/>
    <sheet name="Gazette" sheetId="4" r:id="rId5"/>
    <sheet name="Leatherneck" sheetId="5" r:id="rId6"/>
    <sheet name="Area Rep" sheetId="6" r:id="rId7"/>
    <sheet name="Retail" sheetId="7" r:id="rId8"/>
    <sheet name="Retail Improvements" sheetId="8" r:id="rId9"/>
    <sheet name="Events" sheetId="9" r:id="rId10"/>
    <sheet name="Admin" sheetId="10" r:id="rId11"/>
    <sheet name="Business" sheetId="11" r:id="rId12"/>
    <sheet name="Information Technology" sheetId="12" r:id="rId13"/>
    <sheet name="IT Capital Request" sheetId="13" r:id="rId14"/>
    <sheet name="Strategic Communications" sheetId="14" r:id="rId15"/>
    <sheet name="Other Income" sheetId="15" r:id="rId16"/>
    <sheet name="Insurance" sheetId="16" r:id="rId17"/>
    <sheet name="MDM" sheetId="17" r:id="rId18"/>
    <sheet name="Investments" sheetId="18" r:id="rId19"/>
    <sheet name="MCAF(1)" sheetId="19" r:id="rId20"/>
    <sheet name="MCAF(2)" sheetId="20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8" l="1"/>
  <c r="N79" i="7"/>
  <c r="P6" i="6"/>
  <c r="M22" i="6"/>
  <c r="L22" i="6"/>
  <c r="K22" i="6"/>
  <c r="J22" i="6"/>
  <c r="I22" i="6"/>
  <c r="H22" i="6"/>
  <c r="G22" i="6"/>
  <c r="F22" i="6"/>
  <c r="E22" i="6"/>
  <c r="D22" i="6"/>
  <c r="C22" i="6"/>
  <c r="B22" i="6"/>
  <c r="N20" i="6"/>
  <c r="N19" i="6"/>
  <c r="N14" i="6"/>
  <c r="N13" i="6"/>
  <c r="N12" i="6"/>
  <c r="N11" i="6"/>
  <c r="N10" i="6"/>
  <c r="B9" i="6"/>
  <c r="C9" i="6" s="1"/>
  <c r="D9" i="6" s="1"/>
  <c r="E9" i="6" s="1"/>
  <c r="F9" i="6" s="1"/>
  <c r="G9" i="6" s="1"/>
  <c r="H9" i="6" s="1"/>
  <c r="I9" i="6" s="1"/>
  <c r="J9" i="6" s="1"/>
  <c r="K9" i="6" s="1"/>
  <c r="L9" i="6" s="1"/>
  <c r="M9" i="6" s="1"/>
  <c r="B8" i="6"/>
  <c r="C8" i="6" s="1"/>
  <c r="D8" i="6" s="1"/>
  <c r="E8" i="6" s="1"/>
  <c r="F8" i="6" s="1"/>
  <c r="G8" i="6" s="1"/>
  <c r="H8" i="6" s="1"/>
  <c r="I8" i="6" s="1"/>
  <c r="J8" i="6" s="1"/>
  <c r="K8" i="6" s="1"/>
  <c r="L8" i="6" s="1"/>
  <c r="M8" i="6" s="1"/>
  <c r="B7" i="6"/>
  <c r="B6" i="6"/>
  <c r="C6" i="6" s="1"/>
  <c r="N22" i="6" l="1"/>
  <c r="N9" i="6"/>
  <c r="D6" i="6"/>
  <c r="N8" i="6"/>
  <c r="B16" i="6"/>
  <c r="B25" i="6" s="1"/>
  <c r="C7" i="6"/>
  <c r="D7" i="6" s="1"/>
  <c r="E7" i="6" s="1"/>
  <c r="F7" i="6" s="1"/>
  <c r="G7" i="6" s="1"/>
  <c r="H7" i="6" s="1"/>
  <c r="I7" i="6" s="1"/>
  <c r="J7" i="6" s="1"/>
  <c r="K7" i="6" s="1"/>
  <c r="L7" i="6" s="1"/>
  <c r="M7" i="6" s="1"/>
  <c r="C16" i="6" l="1"/>
  <c r="C25" i="6" s="1"/>
  <c r="N7" i="6"/>
  <c r="E6" i="6"/>
  <c r="D16" i="6"/>
  <c r="D25" i="6" s="1"/>
  <c r="F6" i="6" l="1"/>
  <c r="E16" i="6"/>
  <c r="E25" i="6" s="1"/>
  <c r="F16" i="6" l="1"/>
  <c r="F25" i="6" s="1"/>
  <c r="G6" i="6"/>
  <c r="G16" i="6" l="1"/>
  <c r="G25" i="6" s="1"/>
  <c r="H6" i="6"/>
  <c r="H16" i="6" l="1"/>
  <c r="H25" i="6" s="1"/>
  <c r="I6" i="6"/>
  <c r="J6" i="6" l="1"/>
  <c r="I16" i="6"/>
  <c r="I25" i="6" s="1"/>
  <c r="K6" i="6" l="1"/>
  <c r="J16" i="6"/>
  <c r="J25" i="6" s="1"/>
  <c r="L6" i="6" l="1"/>
  <c r="K16" i="6"/>
  <c r="K25" i="6" s="1"/>
  <c r="L16" i="6" l="1"/>
  <c r="L25" i="6" s="1"/>
  <c r="M6" i="6"/>
  <c r="M16" i="6" l="1"/>
  <c r="M25" i="6" s="1"/>
  <c r="N6" i="6"/>
  <c r="N16" i="6" s="1"/>
  <c r="N25" i="6" s="1"/>
</calcChain>
</file>

<file path=xl/sharedStrings.xml><?xml version="1.0" encoding="utf-8"?>
<sst xmlns="http://schemas.openxmlformats.org/spreadsheetml/2006/main" count="1861" uniqueCount="720">
  <si>
    <t xml:space="preserve">MARINE CORPS ASSOCIATION </t>
  </si>
  <si>
    <t xml:space="preserve">Budget Comparison </t>
  </si>
  <si>
    <t>MCA SUMMARY RESULTS</t>
  </si>
  <si>
    <t>Budget 2022</t>
  </si>
  <si>
    <t>Budget 2021</t>
  </si>
  <si>
    <t>Actual @ 9/30/21</t>
  </si>
  <si>
    <t>Actual @ 10/31/2021</t>
  </si>
  <si>
    <t>Membership and Publishing net result</t>
  </si>
  <si>
    <t>Retail net result</t>
  </si>
  <si>
    <t>Events net result</t>
  </si>
  <si>
    <t>Affinity, Insurance, Other revenue</t>
  </si>
  <si>
    <t>Administrative expenses</t>
  </si>
  <si>
    <t>---------------</t>
  </si>
  <si>
    <t xml:space="preserve">MCA net result </t>
  </si>
  <si>
    <t>Compensation Adjustment (Wage)</t>
  </si>
  <si>
    <t>Compensation Adjustment (Tax/401K Match)</t>
  </si>
  <si>
    <t xml:space="preserve">Adjusted MCA net result </t>
  </si>
  <si>
    <t>MEMBERSHIP and PUBLISHING</t>
  </si>
  <si>
    <t>Membership dues revenue</t>
  </si>
  <si>
    <t>Magazine revenue</t>
  </si>
  <si>
    <t>Gazette &amp; Leatherneck expenses</t>
  </si>
  <si>
    <t>Area Rep</t>
  </si>
  <si>
    <t>Indirect expenses Member Services</t>
  </si>
  <si>
    <t>Net Result Membership and Publishing</t>
  </si>
  <si>
    <t>RETAIL</t>
  </si>
  <si>
    <t>Revenue (shipping &amp; sales)</t>
  </si>
  <si>
    <t>Cost of goods sold</t>
  </si>
  <si>
    <t>Expenses</t>
  </si>
  <si>
    <t>Profit/Loss</t>
  </si>
  <si>
    <t>MCA Events/Corp Sponsorship</t>
  </si>
  <si>
    <t>Corp sponsorships revenue</t>
  </si>
  <si>
    <t>Attendance revenue</t>
  </si>
  <si>
    <t>Event direct costs</t>
  </si>
  <si>
    <t>Net Result MCA Events / Corp Sponsorship</t>
  </si>
  <si>
    <t>ADMINISTRATION EXPENSES</t>
  </si>
  <si>
    <t>Administration</t>
  </si>
  <si>
    <t>Strategic Communications</t>
  </si>
  <si>
    <t>IT</t>
  </si>
  <si>
    <t>MDM support</t>
  </si>
  <si>
    <t>Business</t>
  </si>
  <si>
    <t>Other Income and Insurance</t>
  </si>
  <si>
    <t>AGIA/Pearl</t>
  </si>
  <si>
    <t>Credit card royalties</t>
  </si>
  <si>
    <t>USAA Sponsorship</t>
  </si>
  <si>
    <t>MDM income</t>
  </si>
  <si>
    <t>Rent and other income</t>
  </si>
  <si>
    <t>Total other income and Insurance</t>
  </si>
  <si>
    <t>Month</t>
  </si>
  <si>
    <t>Total eligible to renew </t>
  </si>
  <si>
    <t>Pvt-Sgt eligible to renew</t>
  </si>
  <si>
    <t>Pvt – Sgt expected to renew at 25%</t>
  </si>
  <si>
    <t>Older members eligible to renew </t>
  </si>
  <si>
    <t>Older members expected to renew at 60%</t>
  </si>
  <si>
    <t>Total expected to renew </t>
  </si>
  <si>
    <t>Total expected NOT to renew 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</si>
  <si>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</si>
  <si>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</si>
  <si>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</si>
  <si>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</si>
  <si>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</si>
  <si>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</si>
  <si>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</si>
  <si>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</si>
  <si>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</si>
  <si>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</si>
  <si>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</si>
  <si>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</si>
  <si>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Totals</t>
  </si>
  <si>
    <t>Start of Month Member Number</t>
  </si>
  <si>
    <t>New Members</t>
  </si>
  <si>
    <t>Expected to not renew</t>
  </si>
  <si>
    <t>End of Month Member Number</t>
  </si>
  <si>
    <t>Update with 2022 goals</t>
  </si>
  <si>
    <t>New members by source</t>
  </si>
  <si>
    <t>Retail</t>
  </si>
  <si>
    <t>Other</t>
  </si>
  <si>
    <t>Adam</t>
  </si>
  <si>
    <t>Frank</t>
  </si>
  <si>
    <t>Kevin</t>
  </si>
  <si>
    <t>Adam PDMAP</t>
  </si>
  <si>
    <t>Frank PDMAP</t>
  </si>
  <si>
    <t>Kevin PDMAP</t>
  </si>
  <si>
    <t>Retai PDMAP</t>
  </si>
  <si>
    <t>Total</t>
  </si>
  <si>
    <t>Member dues</t>
  </si>
  <si>
    <t>YTD</t>
  </si>
  <si>
    <t>Membership Revenue</t>
  </si>
  <si>
    <t>KNOWN</t>
  </si>
  <si>
    <t xml:space="preserve">Membership Revenue Nimble </t>
  </si>
  <si>
    <t>2022 Revenue from Impak</t>
  </si>
  <si>
    <t xml:space="preserve"> -   </t>
  </si>
  <si>
    <t xml:space="preserve"> --------------- </t>
  </si>
  <si>
    <t>Total known Membership Revenue</t>
  </si>
  <si>
    <t>NEED 2022 plan for paid memberships by month</t>
  </si>
  <si>
    <t>PDMAP ($20)</t>
  </si>
  <si>
    <t>New members:</t>
  </si>
  <si>
    <t>one year</t>
  </si>
  <si>
    <t>two year</t>
  </si>
  <si>
    <t>three year</t>
  </si>
  <si>
    <t>Renewed memberships on books for first month of renewal period</t>
  </si>
  <si>
    <t>MEMBERSHIP  - 2022 Budget Worksheet</t>
  </si>
  <si>
    <t>PDMAP</t>
  </si>
  <si>
    <t>Renewals</t>
  </si>
  <si>
    <t>New Acquisitions</t>
  </si>
  <si>
    <t>Remaing from Impak</t>
  </si>
  <si>
    <t>Total Membership Revenue</t>
  </si>
  <si>
    <t>Direct Membership Expenses</t>
  </si>
  <si>
    <t>Salaries &amp; Wages - MEMB</t>
  </si>
  <si>
    <t>Benefits - MEMB</t>
  </si>
  <si>
    <t>Soc Sec Tax - MEMB</t>
  </si>
  <si>
    <t>Pension Plan - MEMB</t>
  </si>
  <si>
    <t>Utilities - MEMB</t>
  </si>
  <si>
    <t>Telephone - MEMB</t>
  </si>
  <si>
    <t>Postage - MEMB</t>
  </si>
  <si>
    <t>Training - MEMB</t>
  </si>
  <si>
    <t>Supplies - MEMB</t>
  </si>
  <si>
    <t>Minor Equipment - MEMB</t>
  </si>
  <si>
    <t>Repairs &amp; Maintenance</t>
  </si>
  <si>
    <t>Credit Card Fees - MEMB</t>
  </si>
  <si>
    <t>Depreciation - MEMB</t>
  </si>
  <si>
    <t>Subscriptions</t>
  </si>
  <si>
    <t>Nimble licenses</t>
  </si>
  <si>
    <t>Programs &amp; Software - MEMB</t>
  </si>
  <si>
    <t>Total Direct Expenses</t>
  </si>
  <si>
    <t>R&amp;I Expenses</t>
  </si>
  <si>
    <t>R &amp; I Mailhouse Fees - MEMB</t>
  </si>
  <si>
    <t>R &amp; I Supplies &amp; Paper - MEMB</t>
  </si>
  <si>
    <t>R &amp; I Telemarketing - MEMB</t>
  </si>
  <si>
    <t>R &amp; I Postage - MEMB</t>
  </si>
  <si>
    <t>Total R&amp;I Expenses</t>
  </si>
  <si>
    <t>Marketing Expenses</t>
  </si>
  <si>
    <t>Promotions-Supplies - MEMB</t>
  </si>
  <si>
    <t>Promotions-Media Adv - MEMB</t>
  </si>
  <si>
    <t>Einstein</t>
  </si>
  <si>
    <t>Total Marketing Expenses</t>
  </si>
  <si>
    <t>Net Income/Loss from Membership</t>
  </si>
  <si>
    <t>=========</t>
  </si>
  <si>
    <t>2022 Recommended Compensation ADJ:</t>
  </si>
  <si>
    <t>Adjusted Result:</t>
  </si>
  <si>
    <t>GAZETTE - 2022 Budget Worksheets</t>
  </si>
  <si>
    <t>Subscription Income</t>
  </si>
  <si>
    <t>Regular Subscription Revenue</t>
  </si>
  <si>
    <t>Print Assessment Revenue</t>
  </si>
  <si>
    <t>Organization Subscription Revenue</t>
  </si>
  <si>
    <t>USP</t>
  </si>
  <si>
    <t>Total Subscription Revenue</t>
  </si>
  <si>
    <t>Printing, Paper and Postage Expenses</t>
  </si>
  <si>
    <t>Printing</t>
  </si>
  <si>
    <t xml:space="preserve">Paper </t>
  </si>
  <si>
    <t xml:space="preserve">Postage </t>
  </si>
  <si>
    <t>Mobile Application</t>
  </si>
  <si>
    <t>Total Printing, Paper and Postage Expenses</t>
  </si>
  <si>
    <t>Net Income before Advertising</t>
  </si>
  <si>
    <t>Advertising</t>
  </si>
  <si>
    <t>Advertising Income - GZ</t>
  </si>
  <si>
    <t>Web Advertising Income</t>
  </si>
  <si>
    <t>Advertisors Discounts - GZ</t>
  </si>
  <si>
    <t>Advertisors Commissions - GZ</t>
  </si>
  <si>
    <t>Postage - GZ - Adv</t>
  </si>
  <si>
    <t>Supplies - GA - Adv</t>
  </si>
  <si>
    <t>Ad Expense - GZ</t>
  </si>
  <si>
    <t>Net Advertising Income</t>
  </si>
  <si>
    <t>Income Before Editorial Expenses</t>
  </si>
  <si>
    <t>Editorial Expenses</t>
  </si>
  <si>
    <t>Salaries &amp; Wages - GZ - Ed</t>
  </si>
  <si>
    <t>Benefits - GZ - Ed</t>
  </si>
  <si>
    <t>Soc Sec Tax - GZ</t>
  </si>
  <si>
    <t>Pension Plan - GZ</t>
  </si>
  <si>
    <t>Utilities - GZ - Ed</t>
  </si>
  <si>
    <t>Telephone - GZ - Ed</t>
  </si>
  <si>
    <t>Postage - GZ - Ed</t>
  </si>
  <si>
    <t>Supplies - GZ - Ed</t>
  </si>
  <si>
    <t>Author Gifts</t>
  </si>
  <si>
    <t>Repairs &amp; Maint - GZ - Ed</t>
  </si>
  <si>
    <t>Depreciation - GZ</t>
  </si>
  <si>
    <t>Editorial Material - GZ - Ed</t>
  </si>
  <si>
    <t>Programs and Software - GZ</t>
  </si>
  <si>
    <t>Miscellaneous-Gaz-Ed</t>
  </si>
  <si>
    <t>Minor Equipment</t>
  </si>
  <si>
    <t>Total Editorial Expenses</t>
  </si>
  <si>
    <t>Net Income/Loss Gazette</t>
  </si>
  <si>
    <t>LEATHERNECK - 2022 Budget Worksheets</t>
  </si>
  <si>
    <t>High School Subscription Revenue</t>
  </si>
  <si>
    <t>Total Leatherneck Income</t>
  </si>
  <si>
    <t>Advertising Income - LN</t>
  </si>
  <si>
    <t>Advertising Income - LN - Classified Ads</t>
  </si>
  <si>
    <t>Web Site Advertising - LN</t>
  </si>
  <si>
    <t>Advertisors Commission - LN</t>
  </si>
  <si>
    <t>Ad Expense - LN</t>
  </si>
  <si>
    <t>Salaries &amp; Wages - LN - Ed</t>
  </si>
  <si>
    <t>Benefits - LN - Ed</t>
  </si>
  <si>
    <t>Soc sec Tax - LN</t>
  </si>
  <si>
    <t>Pension Plan - LN</t>
  </si>
  <si>
    <t>Utilities - LN - Ed</t>
  </si>
  <si>
    <t>Telephone - LN - Ed</t>
  </si>
  <si>
    <t>Postage - LN - Ed</t>
  </si>
  <si>
    <t>Travel &amp; Entertainment - LN - Ed</t>
  </si>
  <si>
    <t>Training - LN - Ed</t>
  </si>
  <si>
    <t>Supplies - LN - Ed</t>
  </si>
  <si>
    <t>Minor Equipment - LN - Ed</t>
  </si>
  <si>
    <t>Depreciation - LN</t>
  </si>
  <si>
    <t>Editorial Material - LN - Ed</t>
  </si>
  <si>
    <t>Programs &amp; Software - LN</t>
  </si>
  <si>
    <t>Advertising Expense</t>
  </si>
  <si>
    <t>Ad Expense</t>
  </si>
  <si>
    <t>Telephone</t>
  </si>
  <si>
    <t>Postage</t>
  </si>
  <si>
    <t>Supplies</t>
  </si>
  <si>
    <t>Total Advertising Expense</t>
  </si>
  <si>
    <t>Net Income/Loss Leatherneck</t>
  </si>
  <si>
    <t>Area Rep - 2022 Budget Worksheet</t>
  </si>
  <si>
    <t>Administrative Expenses</t>
  </si>
  <si>
    <t>Salaries &amp; Wages - AREAREP</t>
  </si>
  <si>
    <t>Benefits - AREAREP</t>
  </si>
  <si>
    <t>Soc Sec Tax - AREAREP</t>
  </si>
  <si>
    <t>Pension Plan - AREAREP</t>
  </si>
  <si>
    <t>Telephone - AREAREP</t>
  </si>
  <si>
    <t>Postage - AREAREP</t>
  </si>
  <si>
    <t>Travel &amp; Entertainment - AREAREP</t>
  </si>
  <si>
    <t>Office Supplies - AREAREP</t>
  </si>
  <si>
    <t>Minor Equipment - AREAREP</t>
  </si>
  <si>
    <t>Total Expenses Before Marketing</t>
  </si>
  <si>
    <t>Premiums - Books/Coins</t>
  </si>
  <si>
    <t>Incentive</t>
  </si>
  <si>
    <t>Total Area Rep Expenses</t>
  </si>
  <si>
    <t>ALL RETAIL - 2022 BUDGET WORKSHEET</t>
  </si>
  <si>
    <t>Income</t>
  </si>
  <si>
    <t>Sales</t>
  </si>
  <si>
    <t>Total Income</t>
  </si>
  <si>
    <t>Cost of Good Sold</t>
  </si>
  <si>
    <t>Cost of Good Sold Merchandise</t>
  </si>
  <si>
    <t>Cost of Goods Sold - Freight In</t>
  </si>
  <si>
    <t>COGS - Alterations Expenses</t>
  </si>
  <si>
    <t>Total Cost of Goods Sold</t>
  </si>
  <si>
    <t>Gross Profit</t>
  </si>
  <si>
    <t>Shipping</t>
  </si>
  <si>
    <t>Shipping Income</t>
  </si>
  <si>
    <t>Shipping/Postage Expense</t>
  </si>
  <si>
    <t>Net Shipping</t>
  </si>
  <si>
    <t>Net Retail Sales</t>
  </si>
  <si>
    <t>Operating Expenses</t>
  </si>
  <si>
    <t>Salaries and Wages</t>
  </si>
  <si>
    <t>Benefits</t>
  </si>
  <si>
    <t>Social Security Taxes</t>
  </si>
  <si>
    <t>Pension Plan</t>
  </si>
  <si>
    <t>Utilities</t>
  </si>
  <si>
    <t>Travel - Uniform Displays</t>
  </si>
  <si>
    <t>Janitorial</t>
  </si>
  <si>
    <t>Repairs &amp; Maintenance - Potomac</t>
  </si>
  <si>
    <t>Repairs &amp; Maintenance - Broadway</t>
  </si>
  <si>
    <t>Training</t>
  </si>
  <si>
    <t>Credit Card Fees</t>
  </si>
  <si>
    <t>Equipment Rental</t>
  </si>
  <si>
    <t>Depreciation</t>
  </si>
  <si>
    <t>Building Improvement Depreciation</t>
  </si>
  <si>
    <t>Building Depreciation</t>
  </si>
  <si>
    <t>Vehicle Expense</t>
  </si>
  <si>
    <t>Employee lunches</t>
  </si>
  <si>
    <t>Replacement/Loss/Damaged</t>
  </si>
  <si>
    <t>Programs and Software</t>
  </si>
  <si>
    <t>Promotions</t>
  </si>
  <si>
    <t>mobile license</t>
  </si>
  <si>
    <t>Uncollectable Accounts</t>
  </si>
  <si>
    <t>Taxes and Licenses</t>
  </si>
  <si>
    <t>Total Operating Expenses</t>
  </si>
  <si>
    <t>Retail Administration Expenses</t>
  </si>
  <si>
    <t>Salaries &amp; Wages - RETADMTMS</t>
  </si>
  <si>
    <t>Benefits - RETADMTMS</t>
  </si>
  <si>
    <t>Soc Sec Tax - RETADMTMS</t>
  </si>
  <si>
    <t>Pension Plan - RETADMTMS</t>
  </si>
  <si>
    <t>Total Retail Admin Expenses</t>
  </si>
  <si>
    <t>Brochures and catalogs</t>
  </si>
  <si>
    <t>Books/Gifts</t>
  </si>
  <si>
    <t>Media Advertising</t>
  </si>
  <si>
    <t>Net Income/Loss The Marine Shop</t>
  </si>
  <si>
    <t>One Time</t>
  </si>
  <si>
    <t>2022 Requests</t>
  </si>
  <si>
    <t>Expand bulk Storage on second deck</t>
  </si>
  <si>
    <t>TMS</t>
  </si>
  <si>
    <t>Build new room in middle room to include dressing room</t>
  </si>
  <si>
    <t>Add door into dressing area</t>
  </si>
  <si>
    <t>Take down right wall in dressing area or add door</t>
  </si>
  <si>
    <t>Regular Upkeep</t>
  </si>
  <si>
    <t>Every year</t>
  </si>
  <si>
    <t>Clean carpet in middle room</t>
  </si>
  <si>
    <t>2022 Feb</t>
  </si>
  <si>
    <t>Every two years</t>
  </si>
  <si>
    <t>Clean awnings</t>
  </si>
  <si>
    <t>2022 June</t>
  </si>
  <si>
    <t>Every ten years</t>
  </si>
  <si>
    <r>
      <t>Paint 1</t>
    </r>
    <r>
      <rPr>
        <vertAlign val="superscript"/>
        <sz val="11"/>
        <color theme="1"/>
        <rFont val="Calibri"/>
        <family val="2"/>
        <scheme val="minor"/>
      </rPr>
      <t>st</t>
    </r>
    <r>
      <rPr>
        <sz val="11"/>
        <color theme="1"/>
        <rFont val="Calibri"/>
        <family val="2"/>
        <scheme val="minor"/>
      </rPr>
      <t xml:space="preserve"> floor noncustomer areas</t>
    </r>
  </si>
  <si>
    <t>2023 - January</t>
  </si>
  <si>
    <t>Refinish floors front two rooms</t>
  </si>
  <si>
    <t>2023 - April</t>
  </si>
  <si>
    <t>Paint sales floor</t>
  </si>
  <si>
    <t>2023 - June</t>
  </si>
  <si>
    <t>Equipment</t>
  </si>
  <si>
    <t>Update locks and alarms</t>
  </si>
  <si>
    <t>2022 February</t>
  </si>
  <si>
    <t>New desks and tables for seamstresses</t>
  </si>
  <si>
    <t>2022 January</t>
  </si>
  <si>
    <t>Tape Machine</t>
  </si>
  <si>
    <t>Letter Opener</t>
  </si>
  <si>
    <t>3 every year</t>
  </si>
  <si>
    <t xml:space="preserve">Sewing machines </t>
  </si>
  <si>
    <t>TMs</t>
  </si>
  <si>
    <t>Paint work rooms on second deck</t>
  </si>
  <si>
    <t>2023 January</t>
  </si>
  <si>
    <t>Replace elevator</t>
  </si>
  <si>
    <t>Install sprinkler system</t>
  </si>
  <si>
    <t>TBD</t>
  </si>
  <si>
    <t>New pressing machine</t>
  </si>
  <si>
    <t>Retail Capital Improvement Requests</t>
  </si>
  <si>
    <t>EVENTS - 2022 Budget Worksheet</t>
  </si>
  <si>
    <t>Events Income</t>
  </si>
  <si>
    <t xml:space="preserve">Registration Dinner Income </t>
  </si>
  <si>
    <t>Corporate Sponsorship (paid in 2022)</t>
  </si>
  <si>
    <t>Revenue</t>
  </si>
  <si>
    <t>Cost of Events</t>
  </si>
  <si>
    <t>Event Dinner Expenses - Active Duty Marines</t>
  </si>
  <si>
    <t>Okinawa</t>
  </si>
  <si>
    <t>West Coast Dinner</t>
  </si>
  <si>
    <t>Information Panel Dinner</t>
  </si>
  <si>
    <t>Chicago and WWLA Reception</t>
  </si>
  <si>
    <t>Logistics Awards Dinner</t>
  </si>
  <si>
    <t>CLJ</t>
  </si>
  <si>
    <t xml:space="preserve">Information Awards Dinner </t>
  </si>
  <si>
    <t>Ground Awards Dinner</t>
  </si>
  <si>
    <t>Ammo Tech Awards Reception</t>
  </si>
  <si>
    <t>MCCDC &amp; EWL Awards</t>
  </si>
  <si>
    <t>NMA luncheon</t>
  </si>
  <si>
    <t>Hawaii</t>
  </si>
  <si>
    <t xml:space="preserve"> Albany</t>
  </si>
  <si>
    <t>Acquisition Awards</t>
  </si>
  <si>
    <t>Force Design 2030 Luncheon</t>
  </si>
  <si>
    <t>Stuttgardt</t>
  </si>
  <si>
    <t>Total Cost of Events</t>
  </si>
  <si>
    <t>Gross Income From Events</t>
  </si>
  <si>
    <t>Salaries &amp; Wages - EVENTS</t>
  </si>
  <si>
    <t>Benefits - EVENTS</t>
  </si>
  <si>
    <t>Soc Sec Tax - EVENTS</t>
  </si>
  <si>
    <t>Pension Plan - EVENTS</t>
  </si>
  <si>
    <t>Utilities - EVENTS</t>
  </si>
  <si>
    <t>Telephone - EVENTS</t>
  </si>
  <si>
    <t>Postage - EVENTS</t>
  </si>
  <si>
    <t>Supplies - EVENTS</t>
  </si>
  <si>
    <t>Photographer</t>
  </si>
  <si>
    <t>Credit Card Fees - EVENTS</t>
  </si>
  <si>
    <t>Depreciation - EVENTS</t>
  </si>
  <si>
    <t>Subscriptions linkedin</t>
  </si>
  <si>
    <t>Programs &amp; Software - EVENTS</t>
  </si>
  <si>
    <t>Sponsor Gifts and Lunch</t>
  </si>
  <si>
    <t>Net Income Events</t>
  </si>
  <si>
    <t>ADMINISTRATIVE -  2022 Budget Worksheet</t>
  </si>
  <si>
    <t>Salaries &amp; Wages - ADM</t>
  </si>
  <si>
    <t>Benefits - ADM</t>
  </si>
  <si>
    <t>Employer Tax - ADM</t>
  </si>
  <si>
    <t>Pension Plan - ADM</t>
  </si>
  <si>
    <t>Fed Unemployment Tax - ADM</t>
  </si>
  <si>
    <t>State Unemployment Tax - ADM</t>
  </si>
  <si>
    <t>Bonus Pool</t>
  </si>
  <si>
    <t>INT INCOME TO PAY PERF BONUS 150K</t>
  </si>
  <si>
    <t>Utilities - ADM</t>
  </si>
  <si>
    <t>Telephone - ADM</t>
  </si>
  <si>
    <t>Postage - ADM</t>
  </si>
  <si>
    <t>Postage - Permits</t>
  </si>
  <si>
    <t>Travel CEO - ADM</t>
  </si>
  <si>
    <t>Training - ADM</t>
  </si>
  <si>
    <t>Janitorial/Building Supplies</t>
  </si>
  <si>
    <t>CEO Coins</t>
  </si>
  <si>
    <t>Repairs</t>
  </si>
  <si>
    <t>Maintenance Contracts</t>
  </si>
  <si>
    <t>Vehicles</t>
  </si>
  <si>
    <t>Insurance</t>
  </si>
  <si>
    <t>Professional Fees - Legal - ADM</t>
  </si>
  <si>
    <t>Professional Fees - Audit - ADM</t>
  </si>
  <si>
    <t>Promotions-Books/Gifts - ADM</t>
  </si>
  <si>
    <t>Flu Shots</t>
  </si>
  <si>
    <t>Copyrights - ADM</t>
  </si>
  <si>
    <t>Subscriptions/Memberships - ADM</t>
  </si>
  <si>
    <t>Income Tax</t>
  </si>
  <si>
    <t>Taxes and Licenses - ADM</t>
  </si>
  <si>
    <t>Programs &amp; Software - ADM</t>
  </si>
  <si>
    <t>Royalties - authors</t>
  </si>
  <si>
    <t>CEO Lunches - ADM</t>
  </si>
  <si>
    <t>Board of Governors - ADM</t>
  </si>
  <si>
    <t>Contributions - MCAF</t>
  </si>
  <si>
    <t>Employee Party - ADM</t>
  </si>
  <si>
    <t>Interest Expense - ADM</t>
  </si>
  <si>
    <t>Total Admin Dept Expenses</t>
  </si>
  <si>
    <t>Mulch &amp; Plants</t>
  </si>
  <si>
    <t>Tree Trimming</t>
  </si>
  <si>
    <t>Offix</t>
  </si>
  <si>
    <t>HHM</t>
  </si>
  <si>
    <t>Repairs Contracts:</t>
  </si>
  <si>
    <t xml:space="preserve"> Capron </t>
  </si>
  <si>
    <t>$725 monthly</t>
  </si>
  <si>
    <t>2021 Updates</t>
  </si>
  <si>
    <t>$235/mo TMS</t>
  </si>
  <si>
    <t>Capron</t>
  </si>
  <si>
    <t>735/mo</t>
  </si>
  <si>
    <t xml:space="preserve"> Connor's</t>
  </si>
  <si>
    <t>$150 monthly</t>
  </si>
  <si>
    <t>OTIS</t>
  </si>
  <si>
    <t>1161.86/qtr</t>
  </si>
  <si>
    <t>increase to $5k</t>
  </si>
  <si>
    <t>$75/mo TMS</t>
  </si>
  <si>
    <t>JC Elhrich</t>
  </si>
  <si>
    <t>177/mo</t>
  </si>
  <si>
    <t>increased to 185</t>
  </si>
  <si>
    <t>Red Hawk</t>
  </si>
  <si>
    <t>annual fee?</t>
  </si>
  <si>
    <t>Almost Heaven</t>
  </si>
  <si>
    <t>60/mo</t>
  </si>
  <si>
    <t>MCBQ - trash</t>
  </si>
  <si>
    <t>annual</t>
  </si>
  <si>
    <t>Adobe</t>
  </si>
  <si>
    <t>17/mo</t>
  </si>
  <si>
    <t>Waste management</t>
  </si>
  <si>
    <t>Quantico Utilities?</t>
  </si>
  <si>
    <t>Fire extinguisher</t>
  </si>
  <si>
    <t>Trash?</t>
  </si>
  <si>
    <t>no - Covid?</t>
  </si>
  <si>
    <t>Polar Springs</t>
  </si>
  <si>
    <t>$75/mo water</t>
  </si>
  <si>
    <t>600/yr</t>
  </si>
  <si>
    <t>united sprinkler</t>
  </si>
  <si>
    <t>annual inspection</t>
  </si>
  <si>
    <t>Nat'l Elev</t>
  </si>
  <si>
    <t xml:space="preserve"> Otis</t>
  </si>
  <si>
    <t>$2117 quarterly</t>
  </si>
  <si>
    <t>200, two replacements?</t>
  </si>
  <si>
    <t xml:space="preserve"> R&amp;R Lawncare (snow only)</t>
  </si>
  <si>
    <t>$80/hr</t>
  </si>
  <si>
    <t>six times?</t>
  </si>
  <si>
    <t xml:space="preserve"> National Elevator</t>
  </si>
  <si>
    <t>$600 yearly</t>
  </si>
  <si>
    <t xml:space="preserve"> Offix</t>
  </si>
  <si>
    <t>$304/year, $350 in supplies yearly</t>
  </si>
  <si>
    <t>Vehicles?</t>
  </si>
  <si>
    <t>50K for new van?</t>
  </si>
  <si>
    <t>List of maint &amp; repairs (not contract)</t>
  </si>
  <si>
    <t xml:space="preserve">     Roof(all buildings)</t>
  </si>
  <si>
    <t>Vehicles (??) new one in 2020?</t>
  </si>
  <si>
    <t xml:space="preserve">     Paint Atrium</t>
  </si>
  <si>
    <t xml:space="preserve">     Redo entrance - sign &amp; paint wall</t>
  </si>
  <si>
    <t>done</t>
  </si>
  <si>
    <t>two riding lawnmowers &amp; a push mower</t>
  </si>
  <si>
    <t>Office repositioning???</t>
  </si>
  <si>
    <t>$3k</t>
  </si>
  <si>
    <t xml:space="preserve">     Paint 1st floor Mail room/fulfillment/call center</t>
  </si>
  <si>
    <t xml:space="preserve">     Window Treatment Call Center</t>
  </si>
  <si>
    <t>Paint $5k (Atrium &amp; random MCA)</t>
  </si>
  <si>
    <t>MCA 3rd floor window repair</t>
  </si>
  <si>
    <t>Kathy - under warranty</t>
  </si>
  <si>
    <t>Roofing (all three buildings)</t>
  </si>
  <si>
    <t>TMS HVAC</t>
  </si>
  <si>
    <t>Plumbing (drain under HQ)</t>
  </si>
  <si>
    <t>Replace flooring?</t>
  </si>
  <si>
    <t>SIMMS OFFICE - pipes ceiling</t>
  </si>
  <si>
    <t>no longer an issue</t>
  </si>
  <si>
    <t>Annex HVAC?</t>
  </si>
  <si>
    <t>Roofing patches</t>
  </si>
  <si>
    <t>TMS 2nd Floor window repair</t>
  </si>
  <si>
    <t>Ceiling Tile Replacement</t>
  </si>
  <si>
    <t>CEO Travel?</t>
  </si>
  <si>
    <t>TMS Door</t>
  </si>
  <si>
    <t>Shred - Iron Mtn</t>
  </si>
  <si>
    <t>Coins</t>
  </si>
  <si>
    <t>New Mortar Signage</t>
  </si>
  <si>
    <t>delay</t>
  </si>
  <si>
    <t>Tree trimming</t>
  </si>
  <si>
    <t>Window Washing</t>
  </si>
  <si>
    <t xml:space="preserve">Mulch &amp; Plants </t>
  </si>
  <si>
    <t>Paint Parking Spaces (back)</t>
  </si>
  <si>
    <t>Paint Parking Spaces (front)</t>
  </si>
  <si>
    <t>Supplies - Building</t>
  </si>
  <si>
    <t>BJs and Abel</t>
  </si>
  <si>
    <t>Supplies - Office</t>
  </si>
  <si>
    <t>BUSINESS - 2022 Budget Worksheet</t>
  </si>
  <si>
    <t>Salaries &amp; Wages - BUS</t>
  </si>
  <si>
    <t>Benefits - BUS</t>
  </si>
  <si>
    <t>SocSecTax - BUS</t>
  </si>
  <si>
    <t>Pension Plan - BUS</t>
  </si>
  <si>
    <t>Utilities - BUS</t>
  </si>
  <si>
    <t>Telephone - BUS</t>
  </si>
  <si>
    <t>Postage - BUS</t>
  </si>
  <si>
    <t>Impak hosting</t>
  </si>
  <si>
    <t>Training - BUS</t>
  </si>
  <si>
    <t>Payroll Service</t>
  </si>
  <si>
    <t>Employment Ads/Background Cks</t>
  </si>
  <si>
    <t>Office Supplies - BUS</t>
  </si>
  <si>
    <t>Minor Equipment - BUS</t>
  </si>
  <si>
    <t>FF &amp; E Depreciation - BUS</t>
  </si>
  <si>
    <t>Intaact Licenses</t>
  </si>
  <si>
    <t>Total Business Office Expenses</t>
  </si>
  <si>
    <t>Information Technology - 2022 Budget Worksheet</t>
  </si>
  <si>
    <t>Salaries &amp; Wages - IT</t>
  </si>
  <si>
    <t>Benefits - IT</t>
  </si>
  <si>
    <t>SocSecTax - IT</t>
  </si>
  <si>
    <t>Pension Plan - IT</t>
  </si>
  <si>
    <t>Utilities - IT</t>
  </si>
  <si>
    <t>Telephone - IT</t>
  </si>
  <si>
    <t xml:space="preserve">Travel </t>
  </si>
  <si>
    <t>Training - IT</t>
  </si>
  <si>
    <t xml:space="preserve">   KnowBe4</t>
  </si>
  <si>
    <t>Office Supplies - IT</t>
  </si>
  <si>
    <t>PC Fleet replacements 12 (Minor Equip)</t>
  </si>
  <si>
    <t>Necessary minor equipment</t>
  </si>
  <si>
    <t>Richo (Cloudshift) - IT</t>
  </si>
  <si>
    <t>Richo (Audio Consult)</t>
  </si>
  <si>
    <t>US Bank (copier)</t>
  </si>
  <si>
    <t>FF &amp; E Depreciation - IT</t>
  </si>
  <si>
    <t>Programs &amp; Software - IT</t>
  </si>
  <si>
    <t xml:space="preserve">   Domain Names (Network Solutions)</t>
  </si>
  <si>
    <t xml:space="preserve">   Microsoft</t>
  </si>
  <si>
    <t xml:space="preserve">   Apple</t>
  </si>
  <si>
    <t xml:space="preserve">   Adobe</t>
  </si>
  <si>
    <t xml:space="preserve">   LogMeIn</t>
  </si>
  <si>
    <t xml:space="preserve">   Amazon Digital</t>
  </si>
  <si>
    <t xml:space="preserve">   Amazon Prime</t>
  </si>
  <si>
    <t xml:space="preserve">   WinZip</t>
  </si>
  <si>
    <t xml:space="preserve">   DropBox</t>
  </si>
  <si>
    <t>PCI Expenses</t>
  </si>
  <si>
    <t>Total IT Office Expenses</t>
  </si>
  <si>
    <t>PCI</t>
  </si>
  <si>
    <t>PEN testing</t>
  </si>
  <si>
    <t>$4500/year</t>
  </si>
  <si>
    <t>Superior Consulting</t>
  </si>
  <si>
    <t>Capital Expense</t>
  </si>
  <si>
    <t>Comcast Ddos</t>
  </si>
  <si>
    <t>Firewall</t>
  </si>
  <si>
    <t>$1800/yr</t>
  </si>
  <si>
    <t>Sonicwall</t>
  </si>
  <si>
    <t>Jason Mac Replacement</t>
  </si>
  <si>
    <t>Employee training software</t>
  </si>
  <si>
    <t>$2000/yr</t>
  </si>
  <si>
    <t>knowbe4</t>
  </si>
  <si>
    <t>Kristin Mac Replacement</t>
  </si>
  <si>
    <t>Misc</t>
  </si>
  <si>
    <t>$1000/year</t>
  </si>
  <si>
    <t>Large Printer Stratcomm</t>
  </si>
  <si>
    <t>HQ Main Switch Replacement</t>
  </si>
  <si>
    <t xml:space="preserve">HQ Firewall Replacement </t>
  </si>
  <si>
    <t>HQ Securtiy Camera System</t>
  </si>
  <si>
    <t>AV Equipment</t>
  </si>
  <si>
    <t>Information Technology</t>
  </si>
  <si>
    <t>Server Upgrade - split between</t>
  </si>
  <si>
    <t xml:space="preserve">  StratComm &amp; Retail</t>
  </si>
  <si>
    <t>(To be used at Events)</t>
  </si>
  <si>
    <t>Strategic Communications - 2022 Budget Worksheet</t>
  </si>
  <si>
    <t xml:space="preserve">Salaries &amp; Wages </t>
  </si>
  <si>
    <t xml:space="preserve">Soc Sec Tax </t>
  </si>
  <si>
    <t xml:space="preserve">Pension Plan </t>
  </si>
  <si>
    <t xml:space="preserve">Telephone </t>
  </si>
  <si>
    <t>road shows supplies</t>
  </si>
  <si>
    <t xml:space="preserve">Training </t>
  </si>
  <si>
    <t xml:space="preserve">Office Supplies - </t>
  </si>
  <si>
    <t>hosting</t>
  </si>
  <si>
    <t xml:space="preserve">Programs &amp; Software </t>
  </si>
  <si>
    <t>P&amp;S/Marketing Expenses</t>
  </si>
  <si>
    <t>Luncheons/Entertainment</t>
  </si>
  <si>
    <t>Acquisition Supplies &amp; member premiums</t>
  </si>
  <si>
    <t>Klavio</t>
  </si>
  <si>
    <t>Buffer</t>
  </si>
  <si>
    <t>AS Creative</t>
  </si>
  <si>
    <t>MCA Archive</t>
  </si>
  <si>
    <t>Ecomitize</t>
  </si>
  <si>
    <t>MagLoft</t>
  </si>
  <si>
    <t>Skillshare</t>
  </si>
  <si>
    <t>Google Ads</t>
  </si>
  <si>
    <t>Microsoft Ads</t>
  </si>
  <si>
    <t>FaceBook</t>
  </si>
  <si>
    <t>Spring Newsletter Lautman 75%</t>
  </si>
  <si>
    <t>Total P&amp;S/Marketing Expenses</t>
  </si>
  <si>
    <t>Total Strategic Communications Department Expenses</t>
  </si>
  <si>
    <t>Other Income - 2022 Budget Worksheet</t>
  </si>
  <si>
    <t>Other Income</t>
  </si>
  <si>
    <t>Cash Discounts Earned</t>
  </si>
  <si>
    <t>Rent</t>
  </si>
  <si>
    <t>Royalties-Credit Card</t>
  </si>
  <si>
    <t>Royalties - Apple, Amazon</t>
  </si>
  <si>
    <t>Interest Income (authorized annual withdrawal from Investment fund)</t>
  </si>
  <si>
    <t>Donations &amp; Contributions</t>
  </si>
  <si>
    <t>Total Other Income</t>
  </si>
  <si>
    <t>INSURANCE - 2022 Budget Worksheet</t>
  </si>
  <si>
    <t>Insurance Income</t>
  </si>
  <si>
    <t>EAP - AGIA</t>
  </si>
  <si>
    <t>Pearl Insurance</t>
  </si>
  <si>
    <t>Total Insurance Income</t>
  </si>
  <si>
    <t>MDM - 2022 Budget Worksheet</t>
  </si>
  <si>
    <t>MDM</t>
  </si>
  <si>
    <t>Salary Expense</t>
  </si>
  <si>
    <t>Payroll tax</t>
  </si>
  <si>
    <t>Total MDM</t>
  </si>
  <si>
    <t>INVESTMENTS - 2022 Budget Worksheet</t>
  </si>
  <si>
    <t>Investment Income</t>
  </si>
  <si>
    <t>Dividends &amp; Interest</t>
  </si>
  <si>
    <t>Total Investment Income</t>
  </si>
  <si>
    <t>Investment Management Fee</t>
  </si>
  <si>
    <t>Net Investment Income</t>
  </si>
  <si>
    <t xml:space="preserve">MCAF - INDIVIDUAL &amp; CORPORATE </t>
  </si>
  <si>
    <t>2022 Budget</t>
  </si>
  <si>
    <t>2021 Budget</t>
  </si>
  <si>
    <t>Revenues</t>
  </si>
  <si>
    <t>Individual</t>
  </si>
  <si>
    <t xml:space="preserve">  Other Donations </t>
  </si>
  <si>
    <t xml:space="preserve">  Major Donors</t>
  </si>
  <si>
    <t xml:space="preserve">  Tours -Quantico </t>
  </si>
  <si>
    <t xml:space="preserve">  Distributions from Estates</t>
  </si>
  <si>
    <t xml:space="preserve">  Marathon bibs, Virtual Events</t>
  </si>
  <si>
    <t xml:space="preserve">  Golf Tournament</t>
  </si>
  <si>
    <t xml:space="preserve">  Silent Auction golf tournament</t>
  </si>
  <si>
    <t xml:space="preserve">  Direct Mail - Lautman budget</t>
  </si>
  <si>
    <t xml:space="preserve">  Direct Mail additional plus up from lautman budget</t>
  </si>
  <si>
    <t xml:space="preserve">  Board Support - Give or Gets  requirement</t>
  </si>
  <si>
    <t xml:space="preserve">  Board Support - Give or Gets extra</t>
  </si>
  <si>
    <t xml:space="preserve">  Year-end campaign gift</t>
  </si>
  <si>
    <t xml:space="preserve">  Year-end matching campaign</t>
  </si>
  <si>
    <t xml:space="preserve">  Combined Federal Campaign </t>
  </si>
  <si>
    <t xml:space="preserve">  Giving Day x 2 (one for Unit Subscription)</t>
  </si>
  <si>
    <t xml:space="preserve">  Restricted for Forums T. Day</t>
  </si>
  <si>
    <t xml:space="preserve">  Restricted for Excellence Awards VEJ</t>
  </si>
  <si>
    <t xml:space="preserve">  Restricted for Writing Awards Chase, Stewart</t>
  </si>
  <si>
    <t xml:space="preserve">  Restricted for Libraries in-house email campaign</t>
  </si>
  <si>
    <t xml:space="preserve">  Memberships </t>
  </si>
  <si>
    <t>Total Individual Contributions</t>
  </si>
  <si>
    <t>Corporate</t>
  </si>
  <si>
    <t>Sponsorships - For awards &amp; AD seats</t>
  </si>
  <si>
    <t>Sponsorships - from BOD GIVE GET For awards &amp; AD seats</t>
  </si>
  <si>
    <t>Corporate or New Donors from Mundy/Collins</t>
  </si>
  <si>
    <t>Writing Award Contributions</t>
  </si>
  <si>
    <t>Magazines Contributions</t>
  </si>
  <si>
    <t>Corporate Memberships</t>
  </si>
  <si>
    <t>Total Corporate Contributions</t>
  </si>
  <si>
    <t>Contributions - MCA</t>
  </si>
  <si>
    <t>Investment Earnings</t>
  </si>
  <si>
    <t>Total Other Revenue</t>
  </si>
  <si>
    <t>Total Revenue</t>
  </si>
  <si>
    <t>EXPENSES</t>
  </si>
  <si>
    <t>Program Expenses</t>
  </si>
  <si>
    <t xml:space="preserve">  Libraries MCAF-5560-560 </t>
  </si>
  <si>
    <t xml:space="preserve">  The Commanders' Forum</t>
  </si>
  <si>
    <t xml:space="preserve">    Professional Dinners PME Seating </t>
  </si>
  <si>
    <t xml:space="preserve">    PDMAP </t>
  </si>
  <si>
    <t xml:space="preserve">    Commanders' Forums</t>
  </si>
  <si>
    <t xml:space="preserve">   LNK/MCG for MCRDs Phase IV</t>
  </si>
  <si>
    <t xml:space="preserve">   Unit Subscription Program (USP)</t>
  </si>
  <si>
    <t xml:space="preserve">  Marine Excellence Awards</t>
  </si>
  <si>
    <t xml:space="preserve">  Marine Writing Awards</t>
  </si>
  <si>
    <t xml:space="preserve">  Wounded Marine Support </t>
  </si>
  <si>
    <t xml:space="preserve">  Support to Marine Organizations</t>
  </si>
  <si>
    <t>Total Direct Program Expenses</t>
  </si>
  <si>
    <t>Indirect Program Expenses</t>
  </si>
  <si>
    <t>Total Program Expenses</t>
  </si>
  <si>
    <t>Management &amp; General Expenses</t>
  </si>
  <si>
    <t>Fundraising Expenses</t>
  </si>
  <si>
    <t>Total Expenses</t>
  </si>
  <si>
    <t>Net Results</t>
  </si>
  <si>
    <t>overhead ratio</t>
  </si>
  <si>
    <t>Program</t>
  </si>
  <si>
    <t>M&amp;G</t>
  </si>
  <si>
    <t>Fundraising</t>
  </si>
  <si>
    <t>Salaries and Wages - Programs</t>
  </si>
  <si>
    <t>Benefits - Programs</t>
  </si>
  <si>
    <t>SocSec Tax - Programs</t>
  </si>
  <si>
    <t>401K Plan - Programs</t>
  </si>
  <si>
    <t>Utilities - Programs</t>
  </si>
  <si>
    <t>Telephone - Programs</t>
  </si>
  <si>
    <t>Postage - Programs</t>
  </si>
  <si>
    <t>Supplies - Programs</t>
  </si>
  <si>
    <t>Repair &amp; Maint - Programs</t>
  </si>
  <si>
    <t>Promotions-Media - Programs</t>
  </si>
  <si>
    <t>Credit Card Fees/Bank Charges - Programs</t>
  </si>
  <si>
    <t>Programs &amp; Software - Programs</t>
  </si>
  <si>
    <t>Depreciation - Programs</t>
  </si>
  <si>
    <t>Membership Magazine Expense</t>
  </si>
  <si>
    <t>Total Indirect Program Expenses</t>
  </si>
  <si>
    <t>Management And General Expenses</t>
  </si>
  <si>
    <t>Salaries &amp; Wages - Mgmt &amp; Gener</t>
  </si>
  <si>
    <t>Benefits - Mgmt &amp; General</t>
  </si>
  <si>
    <t>SocSec Tax - Mgmt &amp; General</t>
  </si>
  <si>
    <t>401K Plan - Mgmt &amp; General</t>
  </si>
  <si>
    <t>Utilities - Mgmt &amp; General</t>
  </si>
  <si>
    <t>Telephone - Mgmt &amp; General</t>
  </si>
  <si>
    <t>Postage - Mgmt &amp; Gener</t>
  </si>
  <si>
    <t>Training - Mgmt &amp; Gener</t>
  </si>
  <si>
    <t>Supplies - Magm &amp; Gener</t>
  </si>
  <si>
    <t>Credit Card Fees/Bank Charges - M&amp;G</t>
  </si>
  <si>
    <t>Investment Fees</t>
  </si>
  <si>
    <t>Minor Equipment  - Mgmt &amp; General</t>
  </si>
  <si>
    <t>Repairs &amp; maint</t>
  </si>
  <si>
    <t>Professional Fees - Audit &amp; Tax - Mgmt &amp; Gener</t>
  </si>
  <si>
    <t>Professional Fees - Legal &amp; State Solicitation</t>
  </si>
  <si>
    <t>FF &amp; E Depreciation - Mgmt &amp; General</t>
  </si>
  <si>
    <t>Programs &amp; Software - Mgmt &amp; Gener</t>
  </si>
  <si>
    <t>Board of Directors - Mgmt &amp; General</t>
  </si>
  <si>
    <t>Total Management And General Expenses</t>
  </si>
  <si>
    <t>Salaries and Wages - Fundraising</t>
  </si>
  <si>
    <t>Benefits - Fundraising</t>
  </si>
  <si>
    <t>SocSec Tax - Fundraising</t>
  </si>
  <si>
    <t>401K Plan - Fundraising</t>
  </si>
  <si>
    <t>Utilities - Fundraising</t>
  </si>
  <si>
    <t>Telephone - Fundraising</t>
  </si>
  <si>
    <t>Postage - Fundraising</t>
  </si>
  <si>
    <t>Major Gift Travel and Gift Exp. - Fundraising</t>
  </si>
  <si>
    <t>Supplies - Fundraising</t>
  </si>
  <si>
    <t>Professional Fees - Fundraising</t>
  </si>
  <si>
    <t>3rd Party Mailing Expense</t>
  </si>
  <si>
    <t>Caging Costs</t>
  </si>
  <si>
    <t>Golf Tournament</t>
  </si>
  <si>
    <t xml:space="preserve"> Golf Tournament Silent auction</t>
  </si>
  <si>
    <t>Printed Supplies - Fundraising</t>
  </si>
  <si>
    <t>Premiums/Books/Gifts - Fundraising</t>
  </si>
  <si>
    <t>Giving Day SOFTWARE Expense</t>
  </si>
  <si>
    <t>CFC Marketing Expense</t>
  </si>
  <si>
    <t>Credit Card Fees/Bank Charges/Paypal Fees</t>
  </si>
  <si>
    <t>Depreciation - Fundraising</t>
  </si>
  <si>
    <t>Programs &amp; Software - Fundraising</t>
  </si>
  <si>
    <t>Total Fundraising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</si>
</sst>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.5"/>
      <color rgb="FF00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 val="singleAccounting"/>
      <sz val="10"/>
      <color theme="1"/>
      <name val="Calibri"/>
      <family val="2"/>
      <scheme val="minor"/>
    </font>
    <font>
      <u val="doubleAccounting"/>
      <sz val="10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u val="doubleAccounting"/>
      <sz val="9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9"/>
      <name val="Calibri"/>
      <family val="2"/>
      <scheme val="minor"/>
    </font>
    <font>
      <u val="singleAccounting"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11"/>
      <name val="Calibri"/>
      <family val="2"/>
      <scheme val="minor"/>
    </font>
    <font>
      <b/>
      <u/>
      <sz val="10"/>
      <name val="Arial"/>
      <family val="2"/>
    </font>
    <font>
      <b/>
      <u/>
      <sz val="9"/>
      <color indexed="8"/>
      <name val="Calibri"/>
      <family val="2"/>
      <scheme val="minor"/>
    </font>
    <font>
      <sz val="9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theme="6" tint="-0.499984740745262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6" tint="-0.4999847407452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theme="6" tint="-0.499984740745262"/>
      </left>
      <right style="thin">
        <color indexed="64"/>
      </right>
      <top style="thin">
        <color indexed="64"/>
      </top>
      <bottom style="double">
        <color theme="6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6" tint="-0.499984740745262"/>
      </bottom>
      <diagonal/>
    </border>
    <border>
      <left style="thin">
        <color indexed="64"/>
      </left>
      <right style="double">
        <color theme="6" tint="-0.499984740745262"/>
      </right>
      <top style="thin">
        <color indexed="64"/>
      </top>
      <bottom style="double">
        <color theme="6" tint="-0.499984740745262"/>
      </bottom>
      <diagonal/>
    </border>
    <border>
      <left style="medium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double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double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medium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indexed="64"/>
      </bottom>
      <diagonal/>
    </border>
    <border>
      <left style="medium">
        <color theme="6" tint="-0.499984740745262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medium">
        <color theme="6" tint="-0.499984740745262"/>
      </left>
      <right style="thin">
        <color theme="6" tint="-0.499984740745262"/>
      </right>
      <top style="thin">
        <color theme="6" tint="-0.499984740745262"/>
      </top>
      <bottom style="medium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medium">
        <color theme="6" tint="-0.499984740745262"/>
      </bottom>
      <diagonal/>
    </border>
    <border>
      <left style="thin">
        <color theme="6" tint="-0.499984740745262"/>
      </left>
      <right/>
      <top style="thin">
        <color theme="6" tint="-0.499984740745262"/>
      </top>
      <bottom style="medium">
        <color theme="6" tint="-0.499984740745262"/>
      </bottom>
      <diagonal/>
    </border>
    <border>
      <left style="double">
        <color theme="6" tint="-0.499984740745262"/>
      </left>
      <right style="thin">
        <color theme="6" tint="-0.499984740745262"/>
      </right>
      <top style="thin">
        <color theme="6" tint="-0.499984740745262"/>
      </top>
      <bottom style="double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double">
        <color theme="6" tint="-0.499984740745262"/>
      </bottom>
      <diagonal/>
    </border>
    <border>
      <left style="thin">
        <color theme="6" tint="-0.499984740745262"/>
      </left>
      <right style="double">
        <color theme="6" tint="-0.499984740745262"/>
      </right>
      <top/>
      <bottom style="double">
        <color theme="6" tint="-0.499984740745262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theme="6" tint="-0.499984740745262"/>
      </left>
      <right style="double">
        <color theme="6" tint="-0.499984740745262"/>
      </right>
      <top style="thin">
        <color theme="6" tint="-0.499984740745262"/>
      </top>
      <bottom style="double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indexed="64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>
      <alignment vertical="top"/>
    </xf>
  </cellStyleXfs>
  <cellXfs count="331">
    <xf numFmtId="0" fontId="0" fillId="0" borderId="0" xfId="0"/>
    <xf numFmtId="0" fontId="4" fillId="0" borderId="0" xfId="3" applyFont="1" applyAlignment="1">
      <alignment horizontal="centerContinuous" vertical="top"/>
    </xf>
    <xf numFmtId="0" fontId="3" fillId="0" borderId="0" xfId="3" applyAlignment="1">
      <alignment horizontal="centerContinuous" vertical="top"/>
    </xf>
    <xf numFmtId="0" fontId="0" fillId="0" borderId="0" xfId="0" applyAlignment="1">
      <alignment horizontal="centerContinuous"/>
    </xf>
    <xf numFmtId="0" fontId="5" fillId="0" borderId="0" xfId="3" applyFont="1" applyAlignment="1">
      <alignment horizontal="centerContinuous" vertical="top"/>
    </xf>
    <xf numFmtId="15" fontId="5" fillId="0" borderId="0" xfId="3" applyNumberFormat="1" applyFont="1" applyAlignment="1">
      <alignment horizontal="centerContinuous" vertical="top"/>
    </xf>
    <xf numFmtId="0" fontId="6" fillId="2" borderId="0" xfId="3" applyFont="1" applyFill="1">
      <alignment vertical="top"/>
    </xf>
    <xf numFmtId="0" fontId="3" fillId="2" borderId="0" xfId="3" applyFill="1">
      <alignment vertical="top"/>
    </xf>
    <xf numFmtId="0" fontId="3" fillId="3" borderId="0" xfId="3" applyFill="1">
      <alignment vertical="top"/>
    </xf>
    <xf numFmtId="0" fontId="3" fillId="0" borderId="0" xfId="3">
      <alignment vertical="top"/>
    </xf>
    <xf numFmtId="0" fontId="3" fillId="0" borderId="0" xfId="3" applyAlignment="1">
      <alignment horizontal="center" vertical="center"/>
    </xf>
    <xf numFmtId="3" fontId="3" fillId="0" borderId="0" xfId="3" applyNumberFormat="1">
      <alignment vertical="top"/>
    </xf>
    <xf numFmtId="0" fontId="3" fillId="0" borderId="0" xfId="3" applyAlignment="1">
      <alignment horizontal="right" vertical="top"/>
    </xf>
    <xf numFmtId="3" fontId="3" fillId="0" borderId="0" xfId="3" applyNumberFormat="1" applyAlignment="1">
      <alignment horizontal="right" vertical="top"/>
    </xf>
    <xf numFmtId="3" fontId="0" fillId="0" borderId="0" xfId="0" applyNumberFormat="1"/>
    <xf numFmtId="0" fontId="0" fillId="0" borderId="1" xfId="0" applyBorder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wrapText="1"/>
    </xf>
    <xf numFmtId="9" fontId="0" fillId="0" borderId="0" xfId="2" applyFont="1" applyBorder="1" applyAlignment="1">
      <alignment wrapText="1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0" xfId="0" applyNumberFormat="1"/>
    <xf numFmtId="9" fontId="0" fillId="0" borderId="0" xfId="2" applyFont="1" applyBorder="1"/>
    <xf numFmtId="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4" borderId="0" xfId="0" applyFill="1"/>
    <xf numFmtId="0" fontId="0" fillId="5" borderId="0" xfId="0" applyFill="1"/>
    <xf numFmtId="4" fontId="0" fillId="0" borderId="0" xfId="0" applyNumberFormat="1"/>
    <xf numFmtId="0" fontId="0" fillId="6" borderId="0" xfId="0" applyFill="1"/>
    <xf numFmtId="0" fontId="8" fillId="0" borderId="0" xfId="0" applyFont="1" applyAlignment="1">
      <alignment horizontal="centerContinuous" vertical="top"/>
    </xf>
    <xf numFmtId="43" fontId="0" fillId="0" borderId="0" xfId="0" applyNumberFormat="1"/>
    <xf numFmtId="0" fontId="9" fillId="0" borderId="0" xfId="0" applyFont="1" applyAlignment="1">
      <alignment vertical="top"/>
    </xf>
    <xf numFmtId="0" fontId="10" fillId="0" borderId="2" xfId="0" applyFont="1" applyBorder="1" applyAlignment="1">
      <alignment vertical="top"/>
    </xf>
    <xf numFmtId="0" fontId="11" fillId="0" borderId="3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11" fillId="0" borderId="2" xfId="0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/>
    </xf>
    <xf numFmtId="0" fontId="11" fillId="0" borderId="5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0" fillId="7" borderId="1" xfId="0" applyFont="1" applyFill="1" applyBorder="1" applyAlignment="1">
      <alignment horizontal="left" vertical="top"/>
    </xf>
    <xf numFmtId="0" fontId="12" fillId="7" borderId="1" xfId="0" applyFont="1" applyFill="1" applyBorder="1" applyAlignment="1">
      <alignment horizontal="right" vertical="top"/>
    </xf>
    <xf numFmtId="0" fontId="9" fillId="8" borderId="2" xfId="0" applyFont="1" applyFill="1" applyBorder="1" applyAlignment="1">
      <alignment vertical="top"/>
    </xf>
    <xf numFmtId="0" fontId="9" fillId="8" borderId="3" xfId="0" applyFont="1" applyFill="1" applyBorder="1" applyAlignment="1">
      <alignment vertical="top"/>
    </xf>
    <xf numFmtId="0" fontId="9" fillId="8" borderId="1" xfId="0" applyFont="1" applyFill="1" applyBorder="1" applyAlignment="1">
      <alignment vertical="top"/>
    </xf>
    <xf numFmtId="0" fontId="9" fillId="8" borderId="7" xfId="0" applyFont="1" applyFill="1" applyBorder="1" applyAlignment="1">
      <alignment vertical="top"/>
    </xf>
    <xf numFmtId="0" fontId="9" fillId="8" borderId="4" xfId="0" applyFont="1" applyFill="1" applyBorder="1" applyAlignment="1">
      <alignment vertical="top"/>
    </xf>
    <xf numFmtId="0" fontId="9" fillId="8" borderId="5" xfId="0" applyFont="1" applyFill="1" applyBorder="1" applyAlignment="1">
      <alignment vertical="top"/>
    </xf>
    <xf numFmtId="0" fontId="9" fillId="8" borderId="6" xfId="0" applyFont="1" applyFill="1" applyBorder="1" applyAlignment="1">
      <alignment vertical="top"/>
    </xf>
    <xf numFmtId="43" fontId="9" fillId="8" borderId="3" xfId="0" applyNumberFormat="1" applyFont="1" applyFill="1" applyBorder="1" applyAlignment="1">
      <alignment vertical="top"/>
    </xf>
    <xf numFmtId="43" fontId="9" fillId="8" borderId="6" xfId="0" applyNumberFormat="1" applyFont="1" applyFill="1" applyBorder="1" applyAlignment="1">
      <alignment vertical="top"/>
    </xf>
    <xf numFmtId="43" fontId="9" fillId="8" borderId="1" xfId="0" applyNumberFormat="1" applyFont="1" applyFill="1" applyBorder="1" applyAlignment="1">
      <alignment vertical="top"/>
    </xf>
    <xf numFmtId="43" fontId="9" fillId="8" borderId="2" xfId="0" applyNumberFormat="1" applyFont="1" applyFill="1" applyBorder="1" applyAlignment="1">
      <alignment vertical="top"/>
    </xf>
    <xf numFmtId="43" fontId="9" fillId="8" borderId="4" xfId="0" applyNumberFormat="1" applyFont="1" applyFill="1" applyBorder="1" applyAlignment="1">
      <alignment vertical="top"/>
    </xf>
    <xf numFmtId="43" fontId="9" fillId="8" borderId="5" xfId="0" applyNumberFormat="1" applyFont="1" applyFill="1" applyBorder="1" applyAlignment="1">
      <alignment vertical="top"/>
    </xf>
    <xf numFmtId="43" fontId="13" fillId="0" borderId="0" xfId="0" applyNumberFormat="1" applyFont="1"/>
    <xf numFmtId="3" fontId="9" fillId="8" borderId="3" xfId="0" applyNumberFormat="1" applyFont="1" applyFill="1" applyBorder="1" applyAlignment="1">
      <alignment vertical="top"/>
    </xf>
    <xf numFmtId="3" fontId="9" fillId="8" borderId="1" xfId="0" applyNumberFormat="1" applyFont="1" applyFill="1" applyBorder="1" applyAlignment="1">
      <alignment vertical="top"/>
    </xf>
    <xf numFmtId="3" fontId="9" fillId="8" borderId="2" xfId="0" applyNumberFormat="1" applyFont="1" applyFill="1" applyBorder="1" applyAlignment="1">
      <alignment vertical="top"/>
    </xf>
    <xf numFmtId="3" fontId="9" fillId="8" borderId="4" xfId="0" applyNumberFormat="1" applyFont="1" applyFill="1" applyBorder="1" applyAlignment="1">
      <alignment vertical="top"/>
    </xf>
    <xf numFmtId="3" fontId="9" fillId="8" borderId="5" xfId="0" applyNumberFormat="1" applyFont="1" applyFill="1" applyBorder="1" applyAlignment="1">
      <alignment vertical="top"/>
    </xf>
    <xf numFmtId="3" fontId="9" fillId="8" borderId="6" xfId="0" applyNumberFormat="1" applyFont="1" applyFill="1" applyBorder="1" applyAlignment="1">
      <alignment vertical="top"/>
    </xf>
    <xf numFmtId="3" fontId="9" fillId="9" borderId="6" xfId="0" applyNumberFormat="1" applyFont="1" applyFill="1" applyBorder="1" applyAlignment="1">
      <alignment vertical="top"/>
    </xf>
    <xf numFmtId="0" fontId="9" fillId="9" borderId="6" xfId="0" applyFont="1" applyFill="1" applyBorder="1" applyAlignment="1">
      <alignment vertical="top"/>
    </xf>
    <xf numFmtId="41" fontId="9" fillId="8" borderId="3" xfId="0" applyNumberFormat="1" applyFont="1" applyFill="1" applyBorder="1" applyAlignment="1">
      <alignment vertical="top"/>
    </xf>
    <xf numFmtId="0" fontId="9" fillId="8" borderId="8" xfId="0" applyFont="1" applyFill="1" applyBorder="1" applyAlignment="1">
      <alignment vertical="top"/>
    </xf>
    <xf numFmtId="0" fontId="9" fillId="8" borderId="9" xfId="0" applyFont="1" applyFill="1" applyBorder="1" applyAlignment="1">
      <alignment vertical="top"/>
    </xf>
    <xf numFmtId="0" fontId="9" fillId="8" borderId="10" xfId="0" applyFont="1" applyFill="1" applyBorder="1" applyAlignment="1">
      <alignment vertical="top"/>
    </xf>
    <xf numFmtId="0" fontId="9" fillId="8" borderId="11" xfId="0" applyFont="1" applyFill="1" applyBorder="1" applyAlignment="1">
      <alignment vertical="top"/>
    </xf>
    <xf numFmtId="0" fontId="9" fillId="8" borderId="12" xfId="0" applyFont="1" applyFill="1" applyBorder="1" applyAlignment="1">
      <alignment vertical="top"/>
    </xf>
    <xf numFmtId="0" fontId="9" fillId="8" borderId="13" xfId="0" applyFont="1" applyFill="1" applyBorder="1" applyAlignment="1">
      <alignment vertical="top"/>
    </xf>
    <xf numFmtId="43" fontId="14" fillId="0" borderId="0" xfId="0" applyNumberFormat="1" applyFont="1"/>
    <xf numFmtId="0" fontId="9" fillId="0" borderId="0" xfId="0" applyFont="1" applyAlignment="1">
      <alignment horizontal="centerContinuous" vertical="top"/>
    </xf>
    <xf numFmtId="0" fontId="11" fillId="8" borderId="14" xfId="0" applyFont="1" applyFill="1" applyBorder="1" applyAlignment="1">
      <alignment horizontal="center" vertical="top"/>
    </xf>
    <xf numFmtId="0" fontId="11" fillId="8" borderId="15" xfId="0" applyFont="1" applyFill="1" applyBorder="1" applyAlignment="1">
      <alignment horizontal="center" vertical="top"/>
    </xf>
    <xf numFmtId="0" fontId="11" fillId="8" borderId="16" xfId="0" applyFont="1" applyFill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0" fillId="7" borderId="16" xfId="0" applyFont="1" applyFill="1" applyBorder="1" applyAlignment="1">
      <alignment vertical="top"/>
    </xf>
    <xf numFmtId="0" fontId="10" fillId="7" borderId="14" xfId="0" applyFont="1" applyFill="1" applyBorder="1" applyAlignment="1">
      <alignment horizontal="right" vertical="top"/>
    </xf>
    <xf numFmtId="0" fontId="10" fillId="7" borderId="15" xfId="0" applyFont="1" applyFill="1" applyBorder="1" applyAlignment="1">
      <alignment horizontal="right" vertical="top"/>
    </xf>
    <xf numFmtId="0" fontId="10" fillId="7" borderId="16" xfId="0" applyFont="1" applyFill="1" applyBorder="1" applyAlignment="1">
      <alignment horizontal="right" vertical="top"/>
    </xf>
    <xf numFmtId="0" fontId="10" fillId="7" borderId="17" xfId="0" applyFont="1" applyFill="1" applyBorder="1" applyAlignment="1">
      <alignment horizontal="right" vertical="top"/>
    </xf>
    <xf numFmtId="0" fontId="10" fillId="0" borderId="0" xfId="0" applyFont="1" applyAlignment="1">
      <alignment vertical="top"/>
    </xf>
    <xf numFmtId="0" fontId="9" fillId="8" borderId="16" xfId="0" applyFont="1" applyFill="1" applyBorder="1" applyAlignment="1">
      <alignment vertical="top"/>
    </xf>
    <xf numFmtId="0" fontId="9" fillId="8" borderId="14" xfId="0" applyFont="1" applyFill="1" applyBorder="1" applyAlignment="1">
      <alignment horizontal="right" vertical="top"/>
    </xf>
    <xf numFmtId="0" fontId="9" fillId="8" borderId="15" xfId="0" applyFont="1" applyFill="1" applyBorder="1" applyAlignment="1">
      <alignment horizontal="right" vertical="top"/>
    </xf>
    <xf numFmtId="0" fontId="9" fillId="8" borderId="16" xfId="0" applyFont="1" applyFill="1" applyBorder="1" applyAlignment="1">
      <alignment horizontal="right" vertical="top"/>
    </xf>
    <xf numFmtId="0" fontId="9" fillId="8" borderId="18" xfId="0" applyFont="1" applyFill="1" applyBorder="1" applyAlignment="1">
      <alignment horizontal="right" vertical="top"/>
    </xf>
    <xf numFmtId="0" fontId="9" fillId="8" borderId="19" xfId="0" applyFont="1" applyFill="1" applyBorder="1" applyAlignment="1">
      <alignment horizontal="right" vertical="top"/>
    </xf>
    <xf numFmtId="0" fontId="9" fillId="8" borderId="17" xfId="0" applyFont="1" applyFill="1" applyBorder="1" applyAlignment="1">
      <alignment horizontal="right" vertical="top"/>
    </xf>
    <xf numFmtId="0" fontId="0" fillId="8" borderId="14" xfId="0" applyFill="1" applyBorder="1" applyAlignment="1">
      <alignment horizontal="right" vertical="top"/>
    </xf>
    <xf numFmtId="164" fontId="9" fillId="8" borderId="17" xfId="1" applyNumberFormat="1" applyFont="1" applyFill="1" applyBorder="1" applyAlignment="1">
      <alignment horizontal="right" vertical="top"/>
    </xf>
    <xf numFmtId="3" fontId="9" fillId="8" borderId="14" xfId="0" applyNumberFormat="1" applyFont="1" applyFill="1" applyBorder="1" applyAlignment="1">
      <alignment horizontal="right" vertical="top"/>
    </xf>
    <xf numFmtId="3" fontId="9" fillId="8" borderId="17" xfId="0" applyNumberFormat="1" applyFont="1" applyFill="1" applyBorder="1" applyAlignment="1">
      <alignment horizontal="right" vertical="top"/>
    </xf>
    <xf numFmtId="0" fontId="3" fillId="8" borderId="1" xfId="0" applyFont="1" applyFill="1" applyBorder="1" applyAlignment="1">
      <alignment vertical="top"/>
    </xf>
    <xf numFmtId="0" fontId="9" fillId="8" borderId="20" xfId="0" applyFont="1" applyFill="1" applyBorder="1" applyAlignment="1">
      <alignment horizontal="right" vertical="top"/>
    </xf>
    <xf numFmtId="3" fontId="9" fillId="8" borderId="21" xfId="0" applyNumberFormat="1" applyFont="1" applyFill="1" applyBorder="1" applyAlignment="1">
      <alignment horizontal="right" vertical="top"/>
    </xf>
    <xf numFmtId="3" fontId="9" fillId="8" borderId="15" xfId="0" applyNumberFormat="1" applyFont="1" applyFill="1" applyBorder="1" applyAlignment="1">
      <alignment horizontal="right" vertical="top"/>
    </xf>
    <xf numFmtId="3" fontId="9" fillId="8" borderId="16" xfId="0" applyNumberFormat="1" applyFont="1" applyFill="1" applyBorder="1" applyAlignment="1">
      <alignment horizontal="right" vertical="top"/>
    </xf>
    <xf numFmtId="3" fontId="9" fillId="8" borderId="18" xfId="0" applyNumberFormat="1" applyFont="1" applyFill="1" applyBorder="1" applyAlignment="1">
      <alignment horizontal="right" vertical="top"/>
    </xf>
    <xf numFmtId="3" fontId="9" fillId="8" borderId="19" xfId="0" applyNumberFormat="1" applyFont="1" applyFill="1" applyBorder="1" applyAlignment="1">
      <alignment horizontal="right" vertical="top"/>
    </xf>
    <xf numFmtId="6" fontId="0" fillId="0" borderId="0" xfId="0" applyNumberFormat="1"/>
    <xf numFmtId="3" fontId="9" fillId="0" borderId="0" xfId="0" applyNumberFormat="1" applyFont="1" applyAlignment="1">
      <alignment vertical="top"/>
    </xf>
    <xf numFmtId="0" fontId="9" fillId="8" borderId="22" xfId="0" applyFont="1" applyFill="1" applyBorder="1" applyAlignment="1">
      <alignment horizontal="right" vertical="top"/>
    </xf>
    <xf numFmtId="0" fontId="9" fillId="8" borderId="23" xfId="0" applyFont="1" applyFill="1" applyBorder="1" applyAlignment="1">
      <alignment horizontal="right" vertical="top"/>
    </xf>
    <xf numFmtId="0" fontId="9" fillId="8" borderId="24" xfId="0" applyFont="1" applyFill="1" applyBorder="1" applyAlignment="1">
      <alignment horizontal="right" vertical="top"/>
    </xf>
    <xf numFmtId="0" fontId="9" fillId="8" borderId="25" xfId="0" applyFont="1" applyFill="1" applyBorder="1" applyAlignment="1">
      <alignment horizontal="right" vertical="top"/>
    </xf>
    <xf numFmtId="0" fontId="9" fillId="8" borderId="26" xfId="0" applyFont="1" applyFill="1" applyBorder="1" applyAlignment="1">
      <alignment horizontal="right" vertical="top"/>
    </xf>
    <xf numFmtId="0" fontId="9" fillId="8" borderId="27" xfId="0" applyFont="1" applyFill="1" applyBorder="1" applyAlignment="1">
      <alignment horizontal="right" vertical="top"/>
    </xf>
    <xf numFmtId="0" fontId="15" fillId="0" borderId="0" xfId="0" applyFont="1"/>
    <xf numFmtId="43" fontId="16" fillId="0" borderId="0" xfId="0" applyNumberFormat="1" applyFont="1"/>
    <xf numFmtId="43" fontId="17" fillId="0" borderId="0" xfId="0" applyNumberFormat="1" applyFont="1"/>
    <xf numFmtId="0" fontId="4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top"/>
    </xf>
    <xf numFmtId="0" fontId="0" fillId="0" borderId="0" xfId="0" applyAlignment="1">
      <alignment vertical="top"/>
    </xf>
    <xf numFmtId="0" fontId="0" fillId="0" borderId="0" xfId="0" applyAlignment="1">
      <alignment horizontal="right" vertical="top"/>
    </xf>
    <xf numFmtId="0" fontId="6" fillId="7" borderId="1" xfId="0" applyFont="1" applyFill="1" applyBorder="1" applyAlignment="1">
      <alignment vertical="top"/>
    </xf>
    <xf numFmtId="0" fontId="6" fillId="7" borderId="1" xfId="0" applyFont="1" applyFill="1" applyBorder="1" applyAlignment="1">
      <alignment horizontal="right" vertical="top"/>
    </xf>
    <xf numFmtId="0" fontId="0" fillId="8" borderId="1" xfId="0" applyFill="1" applyBorder="1" applyAlignment="1">
      <alignment vertical="top"/>
    </xf>
    <xf numFmtId="0" fontId="0" fillId="8" borderId="1" xfId="0" applyFill="1" applyBorder="1" applyAlignment="1">
      <alignment horizontal="right" vertical="top"/>
    </xf>
    <xf numFmtId="0" fontId="3" fillId="8" borderId="1" xfId="0" applyFont="1" applyFill="1" applyBorder="1" applyAlignment="1">
      <alignment horizontal="right" vertical="top"/>
    </xf>
    <xf numFmtId="41" fontId="3" fillId="8" borderId="1" xfId="0" applyNumberFormat="1" applyFont="1" applyFill="1" applyBorder="1" applyAlignment="1">
      <alignment horizontal="right" vertical="top"/>
    </xf>
    <xf numFmtId="3" fontId="3" fillId="8" borderId="1" xfId="0" applyNumberFormat="1" applyFont="1" applyFill="1" applyBorder="1" applyAlignment="1">
      <alignment horizontal="right" vertical="top"/>
    </xf>
    <xf numFmtId="41" fontId="0" fillId="8" borderId="1" xfId="0" applyNumberFormat="1" applyFill="1" applyBorder="1" applyAlignment="1">
      <alignment horizontal="right" vertical="top"/>
    </xf>
    <xf numFmtId="0" fontId="6" fillId="8" borderId="1" xfId="0" applyFont="1" applyFill="1" applyBorder="1" applyAlignment="1">
      <alignment vertical="top"/>
    </xf>
    <xf numFmtId="3" fontId="6" fillId="8" borderId="1" xfId="0" applyNumberFormat="1" applyFont="1" applyFill="1" applyBorder="1" applyAlignment="1">
      <alignment horizontal="right" vertical="top"/>
    </xf>
    <xf numFmtId="3" fontId="6" fillId="7" borderId="1" xfId="0" applyNumberFormat="1" applyFont="1" applyFill="1" applyBorder="1" applyAlignment="1">
      <alignment horizontal="right" vertical="top"/>
    </xf>
    <xf numFmtId="0" fontId="18" fillId="0" borderId="0" xfId="0" applyFont="1" applyAlignment="1">
      <alignment horizontal="left"/>
    </xf>
    <xf numFmtId="0" fontId="12" fillId="7" borderId="1" xfId="0" applyFont="1" applyFill="1" applyBorder="1" applyAlignment="1">
      <alignment vertical="top"/>
    </xf>
    <xf numFmtId="0" fontId="12" fillId="7" borderId="2" xfId="0" applyFont="1" applyFill="1" applyBorder="1" applyAlignment="1">
      <alignment horizontal="right" vertical="top"/>
    </xf>
    <xf numFmtId="0" fontId="12" fillId="7" borderId="28" xfId="0" applyFont="1" applyFill="1" applyBorder="1" applyAlignment="1">
      <alignment horizontal="right" vertical="top"/>
    </xf>
    <xf numFmtId="0" fontId="12" fillId="7" borderId="29" xfId="0" applyFont="1" applyFill="1" applyBorder="1" applyAlignment="1">
      <alignment horizontal="right" vertical="top"/>
    </xf>
    <xf numFmtId="0" fontId="12" fillId="7" borderId="6" xfId="0" applyFont="1" applyFill="1" applyBorder="1" applyAlignment="1">
      <alignment horizontal="right" vertical="top"/>
    </xf>
    <xf numFmtId="0" fontId="19" fillId="8" borderId="1" xfId="0" applyFont="1" applyFill="1" applyBorder="1" applyAlignment="1">
      <alignment vertical="top"/>
    </xf>
    <xf numFmtId="41" fontId="19" fillId="8" borderId="1" xfId="0" applyNumberFormat="1" applyFont="1" applyFill="1" applyBorder="1" applyAlignment="1">
      <alignment horizontal="right" vertical="top"/>
    </xf>
    <xf numFmtId="41" fontId="19" fillId="8" borderId="6" xfId="0" applyNumberFormat="1" applyFont="1" applyFill="1" applyBorder="1" applyAlignment="1">
      <alignment horizontal="right" vertical="top"/>
    </xf>
    <xf numFmtId="41" fontId="19" fillId="8" borderId="0" xfId="0" applyNumberFormat="1" applyFont="1" applyFill="1" applyAlignment="1">
      <alignment horizontal="right" vertical="top"/>
    </xf>
    <xf numFmtId="41" fontId="19" fillId="8" borderId="2" xfId="0" applyNumberFormat="1" applyFont="1" applyFill="1" applyBorder="1" applyAlignment="1">
      <alignment horizontal="right" vertical="top"/>
    </xf>
    <xf numFmtId="41" fontId="19" fillId="8" borderId="28" xfId="0" applyNumberFormat="1" applyFont="1" applyFill="1" applyBorder="1" applyAlignment="1">
      <alignment horizontal="right" vertical="top"/>
    </xf>
    <xf numFmtId="41" fontId="19" fillId="8" borderId="29" xfId="0" applyNumberFormat="1" applyFont="1" applyFill="1" applyBorder="1" applyAlignment="1">
      <alignment horizontal="right" vertical="top"/>
    </xf>
    <xf numFmtId="0" fontId="12" fillId="8" borderId="1" xfId="0" applyFont="1" applyFill="1" applyBorder="1" applyAlignment="1">
      <alignment vertical="top"/>
    </xf>
    <xf numFmtId="41" fontId="12" fillId="8" borderId="1" xfId="0" applyNumberFormat="1" applyFont="1" applyFill="1" applyBorder="1" applyAlignment="1">
      <alignment horizontal="right" vertical="top"/>
    </xf>
    <xf numFmtId="0" fontId="12" fillId="0" borderId="0" xfId="0" applyFont="1" applyAlignment="1">
      <alignment vertical="top"/>
    </xf>
    <xf numFmtId="41" fontId="12" fillId="8" borderId="2" xfId="0" applyNumberFormat="1" applyFont="1" applyFill="1" applyBorder="1" applyAlignment="1">
      <alignment horizontal="right" vertical="top"/>
    </xf>
    <xf numFmtId="41" fontId="12" fillId="8" borderId="28" xfId="0" applyNumberFormat="1" applyFont="1" applyFill="1" applyBorder="1" applyAlignment="1">
      <alignment horizontal="right" vertical="top"/>
    </xf>
    <xf numFmtId="41" fontId="12" fillId="8" borderId="29" xfId="0" applyNumberFormat="1" applyFont="1" applyFill="1" applyBorder="1" applyAlignment="1">
      <alignment horizontal="right" vertical="top"/>
    </xf>
    <xf numFmtId="41" fontId="12" fillId="8" borderId="6" xfId="0" applyNumberFormat="1" applyFont="1" applyFill="1" applyBorder="1" applyAlignment="1">
      <alignment horizontal="right" vertical="top"/>
    </xf>
    <xf numFmtId="41" fontId="12" fillId="7" borderId="1" xfId="0" applyNumberFormat="1" applyFont="1" applyFill="1" applyBorder="1" applyAlignment="1">
      <alignment horizontal="right" vertical="top"/>
    </xf>
    <xf numFmtId="41" fontId="12" fillId="7" borderId="2" xfId="0" applyNumberFormat="1" applyFont="1" applyFill="1" applyBorder="1" applyAlignment="1">
      <alignment horizontal="right" vertical="top"/>
    </xf>
    <xf numFmtId="41" fontId="12" fillId="7" borderId="28" xfId="0" applyNumberFormat="1" applyFont="1" applyFill="1" applyBorder="1" applyAlignment="1">
      <alignment horizontal="right" vertical="top"/>
    </xf>
    <xf numFmtId="41" fontId="12" fillId="7" borderId="29" xfId="0" applyNumberFormat="1" applyFont="1" applyFill="1" applyBorder="1" applyAlignment="1">
      <alignment horizontal="right" vertical="top"/>
    </xf>
    <xf numFmtId="41" fontId="12" fillId="7" borderId="6" xfId="0" applyNumberFormat="1" applyFont="1" applyFill="1" applyBorder="1" applyAlignment="1">
      <alignment horizontal="right" vertical="top"/>
    </xf>
    <xf numFmtId="41" fontId="19" fillId="8" borderId="1" xfId="0" applyNumberFormat="1" applyFont="1" applyFill="1" applyBorder="1" applyAlignment="1">
      <alignment horizontal="left" vertical="top"/>
    </xf>
    <xf numFmtId="0" fontId="19" fillId="8" borderId="0" xfId="0" applyFont="1" applyFill="1" applyAlignment="1">
      <alignment horizontal="right" vertical="top"/>
    </xf>
    <xf numFmtId="41" fontId="12" fillId="7" borderId="1" xfId="0" applyNumberFormat="1" applyFont="1" applyFill="1" applyBorder="1" applyAlignment="1">
      <alignment horizontal="left" vertical="top"/>
    </xf>
    <xf numFmtId="41" fontId="20" fillId="0" borderId="0" xfId="0" applyNumberFormat="1" applyFont="1" applyAlignment="1">
      <alignment vertical="top"/>
    </xf>
    <xf numFmtId="0" fontId="19" fillId="8" borderId="1" xfId="0" applyFont="1" applyFill="1" applyBorder="1" applyAlignment="1">
      <alignment horizontal="right" vertical="top"/>
    </xf>
    <xf numFmtId="0" fontId="19" fillId="8" borderId="2" xfId="0" applyFont="1" applyFill="1" applyBorder="1" applyAlignment="1">
      <alignment horizontal="right" vertical="top"/>
    </xf>
    <xf numFmtId="0" fontId="19" fillId="8" borderId="30" xfId="0" applyFont="1" applyFill="1" applyBorder="1" applyAlignment="1">
      <alignment horizontal="right" vertical="top"/>
    </xf>
    <xf numFmtId="0" fontId="19" fillId="8" borderId="31" xfId="0" applyFont="1" applyFill="1" applyBorder="1" applyAlignment="1">
      <alignment horizontal="right" vertical="top"/>
    </xf>
    <xf numFmtId="0" fontId="19" fillId="8" borderId="32" xfId="0" applyFont="1" applyFill="1" applyBorder="1" applyAlignment="1">
      <alignment horizontal="right" vertical="top"/>
    </xf>
    <xf numFmtId="0" fontId="19" fillId="8" borderId="6" xfId="0" applyFont="1" applyFill="1" applyBorder="1" applyAlignment="1">
      <alignment horizontal="right" vertical="top"/>
    </xf>
    <xf numFmtId="0" fontId="21" fillId="0" borderId="0" xfId="0" applyFont="1"/>
    <xf numFmtId="0" fontId="22" fillId="0" borderId="0" xfId="0" applyFont="1"/>
    <xf numFmtId="41" fontId="23" fillId="0" borderId="0" xfId="0" applyNumberFormat="1" applyFont="1"/>
    <xf numFmtId="0" fontId="19" fillId="0" borderId="0" xfId="0" applyFont="1" applyAlignment="1">
      <alignment vertical="top"/>
    </xf>
    <xf numFmtId="0" fontId="24" fillId="0" borderId="0" xfId="0" applyFont="1" applyAlignment="1">
      <alignment horizontal="centerContinuous" vertical="top"/>
    </xf>
    <xf numFmtId="0" fontId="12" fillId="0" borderId="0" xfId="0" applyFont="1" applyAlignment="1">
      <alignment horizontal="centerContinuous" vertical="top"/>
    </xf>
    <xf numFmtId="0" fontId="12" fillId="0" borderId="0" xfId="0" applyFont="1" applyAlignment="1">
      <alignment horizontal="right" vertical="top"/>
    </xf>
    <xf numFmtId="0" fontId="19" fillId="8" borderId="28" xfId="0" applyFont="1" applyFill="1" applyBorder="1" applyAlignment="1">
      <alignment horizontal="right" vertical="top"/>
    </xf>
    <xf numFmtId="0" fontId="19" fillId="8" borderId="29" xfId="0" applyFont="1" applyFill="1" applyBorder="1" applyAlignment="1">
      <alignment horizontal="right" vertical="top"/>
    </xf>
    <xf numFmtId="3" fontId="19" fillId="8" borderId="6" xfId="0" applyNumberFormat="1" applyFont="1" applyFill="1" applyBorder="1" applyAlignment="1">
      <alignment horizontal="right" vertical="top"/>
    </xf>
    <xf numFmtId="3" fontId="12" fillId="8" borderId="1" xfId="0" applyNumberFormat="1" applyFont="1" applyFill="1" applyBorder="1" applyAlignment="1">
      <alignment horizontal="right" vertical="top"/>
    </xf>
    <xf numFmtId="0" fontId="19" fillId="7" borderId="1" xfId="0" applyFont="1" applyFill="1" applyBorder="1" applyAlignment="1">
      <alignment vertical="top"/>
    </xf>
    <xf numFmtId="0" fontId="19" fillId="7" borderId="1" xfId="0" applyFont="1" applyFill="1" applyBorder="1" applyAlignment="1">
      <alignment horizontal="right" vertical="top"/>
    </xf>
    <xf numFmtId="0" fontId="19" fillId="7" borderId="2" xfId="0" applyFont="1" applyFill="1" applyBorder="1" applyAlignment="1">
      <alignment horizontal="right" vertical="top"/>
    </xf>
    <xf numFmtId="0" fontId="19" fillId="7" borderId="28" xfId="0" applyFont="1" applyFill="1" applyBorder="1" applyAlignment="1">
      <alignment horizontal="right" vertical="top"/>
    </xf>
    <xf numFmtId="0" fontId="19" fillId="7" borderId="29" xfId="0" applyFont="1" applyFill="1" applyBorder="1" applyAlignment="1">
      <alignment horizontal="right" vertical="top"/>
    </xf>
    <xf numFmtId="0" fontId="19" fillId="7" borderId="6" xfId="0" applyFont="1" applyFill="1" applyBorder="1" applyAlignment="1">
      <alignment horizontal="right" vertical="top"/>
    </xf>
    <xf numFmtId="3" fontId="19" fillId="8" borderId="1" xfId="0" applyNumberFormat="1" applyFont="1" applyFill="1" applyBorder="1" applyAlignment="1">
      <alignment horizontal="right" vertical="top"/>
    </xf>
    <xf numFmtId="3" fontId="19" fillId="9" borderId="6" xfId="0" applyNumberFormat="1" applyFont="1" applyFill="1" applyBorder="1" applyAlignment="1">
      <alignment horizontal="right" vertical="top"/>
    </xf>
    <xf numFmtId="3" fontId="19" fillId="7" borderId="6" xfId="0" applyNumberFormat="1" applyFont="1" applyFill="1" applyBorder="1" applyAlignment="1">
      <alignment horizontal="right" vertical="top"/>
    </xf>
    <xf numFmtId="0" fontId="25" fillId="0" borderId="0" xfId="0" applyFont="1"/>
    <xf numFmtId="0" fontId="19" fillId="0" borderId="1" xfId="0" applyFont="1" applyBorder="1" applyAlignment="1">
      <alignment vertical="top"/>
    </xf>
    <xf numFmtId="0" fontId="12" fillId="8" borderId="1" xfId="0" applyFont="1" applyFill="1" applyBorder="1" applyAlignment="1">
      <alignment horizontal="right" vertical="top"/>
    </xf>
    <xf numFmtId="0" fontId="12" fillId="8" borderId="2" xfId="0" applyFont="1" applyFill="1" applyBorder="1" applyAlignment="1">
      <alignment horizontal="right" vertical="top"/>
    </xf>
    <xf numFmtId="0" fontId="12" fillId="8" borderId="28" xfId="0" applyFont="1" applyFill="1" applyBorder="1" applyAlignment="1">
      <alignment horizontal="right" vertical="top"/>
    </xf>
    <xf numFmtId="0" fontId="12" fillId="8" borderId="29" xfId="0" applyFont="1" applyFill="1" applyBorder="1" applyAlignment="1">
      <alignment horizontal="right" vertical="top"/>
    </xf>
    <xf numFmtId="0" fontId="12" fillId="8" borderId="6" xfId="0" applyFont="1" applyFill="1" applyBorder="1" applyAlignment="1">
      <alignment horizontal="right" vertical="top"/>
    </xf>
    <xf numFmtId="0" fontId="12" fillId="3" borderId="1" xfId="0" applyFont="1" applyFill="1" applyBorder="1" applyAlignment="1">
      <alignment vertical="top"/>
    </xf>
    <xf numFmtId="0" fontId="12" fillId="3" borderId="1" xfId="0" applyFont="1" applyFill="1" applyBorder="1" applyAlignment="1">
      <alignment horizontal="right" vertical="top"/>
    </xf>
    <xf numFmtId="0" fontId="12" fillId="3" borderId="2" xfId="0" applyFont="1" applyFill="1" applyBorder="1" applyAlignment="1">
      <alignment horizontal="right" vertical="top"/>
    </xf>
    <xf numFmtId="0" fontId="12" fillId="3" borderId="28" xfId="0" applyFont="1" applyFill="1" applyBorder="1" applyAlignment="1">
      <alignment horizontal="right" vertical="top"/>
    </xf>
    <xf numFmtId="0" fontId="12" fillId="3" borderId="29" xfId="0" applyFont="1" applyFill="1" applyBorder="1" applyAlignment="1">
      <alignment horizontal="right" vertical="top"/>
    </xf>
    <xf numFmtId="0" fontId="12" fillId="3" borderId="6" xfId="0" applyFont="1" applyFill="1" applyBorder="1" applyAlignment="1">
      <alignment horizontal="right" vertical="top"/>
    </xf>
    <xf numFmtId="41" fontId="13" fillId="0" borderId="0" xfId="0" applyNumberFormat="1" applyFont="1"/>
    <xf numFmtId="41" fontId="0" fillId="0" borderId="0" xfId="0" applyNumberFormat="1"/>
    <xf numFmtId="41" fontId="14" fillId="0" borderId="0" xfId="0" applyNumberFormat="1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16" fontId="0" fillId="0" borderId="0" xfId="0" applyNumberFormat="1"/>
    <xf numFmtId="6" fontId="2" fillId="0" borderId="0" xfId="0" applyNumberFormat="1" applyFont="1"/>
    <xf numFmtId="0" fontId="28" fillId="0" borderId="0" xfId="0" applyFont="1" applyAlignment="1">
      <alignment vertical="center"/>
    </xf>
    <xf numFmtId="17" fontId="0" fillId="0" borderId="0" xfId="0" applyNumberFormat="1"/>
    <xf numFmtId="0" fontId="2" fillId="0" borderId="0" xfId="0" applyFont="1"/>
    <xf numFmtId="0" fontId="31" fillId="0" borderId="0" xfId="0" applyFont="1"/>
    <xf numFmtId="0" fontId="29" fillId="0" borderId="34" xfId="0" applyFont="1" applyBorder="1"/>
    <xf numFmtId="6" fontId="29" fillId="0" borderId="35" xfId="0" applyNumberFormat="1" applyFont="1" applyBorder="1"/>
    <xf numFmtId="0" fontId="32" fillId="0" borderId="0" xfId="0" applyFont="1" applyAlignment="1">
      <alignment horizontal="centerContinuous" vertical="top"/>
    </xf>
    <xf numFmtId="0" fontId="32" fillId="0" borderId="0" xfId="0" applyFont="1" applyAlignment="1">
      <alignment vertical="top"/>
    </xf>
    <xf numFmtId="0" fontId="12" fillId="7" borderId="36" xfId="0" applyFont="1" applyFill="1" applyBorder="1" applyAlignment="1">
      <alignment vertical="top"/>
    </xf>
    <xf numFmtId="0" fontId="12" fillId="7" borderId="0" xfId="0" applyFont="1" applyFill="1" applyAlignment="1">
      <alignment horizontal="right" vertical="top"/>
    </xf>
    <xf numFmtId="0" fontId="12" fillId="7" borderId="37" xfId="0" applyFont="1" applyFill="1" applyBorder="1" applyAlignment="1">
      <alignment horizontal="right" vertical="top"/>
    </xf>
    <xf numFmtId="0" fontId="12" fillId="7" borderId="38" xfId="0" applyFont="1" applyFill="1" applyBorder="1" applyAlignment="1">
      <alignment horizontal="right" vertical="top"/>
    </xf>
    <xf numFmtId="0" fontId="19" fillId="8" borderId="35" xfId="0" applyFont="1" applyFill="1" applyBorder="1" applyAlignment="1">
      <alignment vertical="top"/>
    </xf>
    <xf numFmtId="3" fontId="19" fillId="8" borderId="2" xfId="0" applyNumberFormat="1" applyFont="1" applyFill="1" applyBorder="1" applyAlignment="1">
      <alignment horizontal="right" vertical="top"/>
    </xf>
    <xf numFmtId="3" fontId="19" fillId="8" borderId="28" xfId="0" applyNumberFormat="1" applyFont="1" applyFill="1" applyBorder="1" applyAlignment="1">
      <alignment horizontal="right" vertical="top"/>
    </xf>
    <xf numFmtId="3" fontId="19" fillId="8" borderId="29" xfId="0" applyNumberFormat="1" applyFont="1" applyFill="1" applyBorder="1" applyAlignment="1">
      <alignment horizontal="right" vertical="top"/>
    </xf>
    <xf numFmtId="3" fontId="12" fillId="8" borderId="6" xfId="0" applyNumberFormat="1" applyFont="1" applyFill="1" applyBorder="1" applyAlignment="1">
      <alignment horizontal="right" vertical="top"/>
    </xf>
    <xf numFmtId="3" fontId="33" fillId="8" borderId="1" xfId="0" applyNumberFormat="1" applyFont="1" applyFill="1" applyBorder="1" applyAlignment="1">
      <alignment horizontal="right" vertical="top"/>
    </xf>
    <xf numFmtId="0" fontId="33" fillId="8" borderId="1" xfId="0" applyFont="1" applyFill="1" applyBorder="1" applyAlignment="1">
      <alignment horizontal="right" vertical="top"/>
    </xf>
    <xf numFmtId="0" fontId="19" fillId="9" borderId="1" xfId="0" applyFont="1" applyFill="1" applyBorder="1" applyAlignment="1">
      <alignment horizontal="right" vertical="top"/>
    </xf>
    <xf numFmtId="0" fontId="19" fillId="9" borderId="2" xfId="0" applyFont="1" applyFill="1" applyBorder="1" applyAlignment="1">
      <alignment horizontal="right" vertical="top"/>
    </xf>
    <xf numFmtId="0" fontId="19" fillId="10" borderId="1" xfId="0" applyFont="1" applyFill="1" applyBorder="1" applyAlignment="1">
      <alignment horizontal="right" vertical="top"/>
    </xf>
    <xf numFmtId="3" fontId="12" fillId="0" borderId="0" xfId="0" applyNumberFormat="1" applyFont="1" applyAlignment="1">
      <alignment vertical="top"/>
    </xf>
    <xf numFmtId="0" fontId="19" fillId="8" borderId="2" xfId="0" applyFont="1" applyFill="1" applyBorder="1" applyAlignment="1">
      <alignment horizontal="left" vertical="top"/>
    </xf>
    <xf numFmtId="3" fontId="12" fillId="3" borderId="1" xfId="0" applyNumberFormat="1" applyFont="1" applyFill="1" applyBorder="1" applyAlignment="1">
      <alignment horizontal="right" vertical="top"/>
    </xf>
    <xf numFmtId="0" fontId="19" fillId="0" borderId="1" xfId="0" applyFont="1" applyBorder="1" applyAlignment="1">
      <alignment horizontal="right" vertical="top"/>
    </xf>
    <xf numFmtId="0" fontId="19" fillId="0" borderId="2" xfId="0" applyFont="1" applyBorder="1" applyAlignment="1">
      <alignment horizontal="right" vertical="top"/>
    </xf>
    <xf numFmtId="0" fontId="19" fillId="0" borderId="30" xfId="0" applyFont="1" applyBorder="1" applyAlignment="1">
      <alignment horizontal="right" vertical="top"/>
    </xf>
    <xf numFmtId="0" fontId="19" fillId="0" borderId="31" xfId="0" applyFont="1" applyBorder="1" applyAlignment="1">
      <alignment horizontal="right" vertical="top"/>
    </xf>
    <xf numFmtId="0" fontId="19" fillId="0" borderId="32" xfId="0" applyFont="1" applyBorder="1" applyAlignment="1">
      <alignment horizontal="right" vertical="top"/>
    </xf>
    <xf numFmtId="0" fontId="19" fillId="0" borderId="6" xfId="0" applyFont="1" applyBorder="1" applyAlignment="1">
      <alignment horizontal="right" vertical="top"/>
    </xf>
    <xf numFmtId="43" fontId="34" fillId="0" borderId="0" xfId="0" applyNumberFormat="1" applyFont="1"/>
    <xf numFmtId="43" fontId="23" fillId="0" borderId="0" xfId="0" applyNumberFormat="1" applyFont="1"/>
    <xf numFmtId="0" fontId="10" fillId="0" borderId="0" xfId="0" applyFont="1" applyAlignment="1">
      <alignment horizontal="centerContinuous" vertical="top"/>
    </xf>
    <xf numFmtId="0" fontId="9" fillId="0" borderId="0" xfId="0" applyFont="1" applyAlignment="1">
      <alignment horizontal="right" vertical="top"/>
    </xf>
    <xf numFmtId="0" fontId="9" fillId="7" borderId="15" xfId="0" applyFont="1" applyFill="1" applyBorder="1" applyAlignment="1">
      <alignment vertical="top"/>
    </xf>
    <xf numFmtId="0" fontId="9" fillId="7" borderId="15" xfId="0" applyFont="1" applyFill="1" applyBorder="1" applyAlignment="1">
      <alignment horizontal="right" vertical="top"/>
    </xf>
    <xf numFmtId="0" fontId="9" fillId="7" borderId="16" xfId="0" applyFont="1" applyFill="1" applyBorder="1" applyAlignment="1">
      <alignment horizontal="right" vertical="top"/>
    </xf>
    <xf numFmtId="0" fontId="9" fillId="8" borderId="15" xfId="0" applyFont="1" applyFill="1" applyBorder="1" applyAlignment="1">
      <alignment vertical="top"/>
    </xf>
    <xf numFmtId="41" fontId="9" fillId="8" borderId="15" xfId="0" applyNumberFormat="1" applyFont="1" applyFill="1" applyBorder="1" applyAlignment="1">
      <alignment horizontal="right" vertical="top"/>
    </xf>
    <xf numFmtId="0" fontId="35" fillId="8" borderId="15" xfId="0" applyFont="1" applyFill="1" applyBorder="1" applyAlignment="1">
      <alignment vertical="top"/>
    </xf>
    <xf numFmtId="0" fontId="35" fillId="8" borderId="15" xfId="0" applyFont="1" applyFill="1" applyBorder="1" applyAlignment="1">
      <alignment horizontal="right" vertical="top"/>
    </xf>
    <xf numFmtId="0" fontId="9" fillId="7" borderId="15" xfId="0" applyFont="1" applyFill="1" applyBorder="1" applyAlignment="1">
      <alignment horizontal="left" vertical="top"/>
    </xf>
    <xf numFmtId="41" fontId="9" fillId="7" borderId="15" xfId="0" applyNumberFormat="1" applyFont="1" applyFill="1" applyBorder="1" applyAlignment="1">
      <alignment horizontal="right" vertical="top"/>
    </xf>
    <xf numFmtId="0" fontId="9" fillId="8" borderId="39" xfId="0" applyFont="1" applyFill="1" applyBorder="1" applyAlignment="1">
      <alignment horizontal="right" vertical="top"/>
    </xf>
    <xf numFmtId="43" fontId="36" fillId="0" borderId="0" xfId="0" applyNumberFormat="1" applyFont="1"/>
    <xf numFmtId="41" fontId="17" fillId="0" borderId="0" xfId="0" applyNumberFormat="1" applyFont="1"/>
    <xf numFmtId="42" fontId="0" fillId="0" borderId="0" xfId="0" applyNumberFormat="1"/>
    <xf numFmtId="0" fontId="37" fillId="0" borderId="0" xfId="0" applyFont="1"/>
    <xf numFmtId="42" fontId="0" fillId="0" borderId="33" xfId="0" applyNumberFormat="1" applyBorder="1"/>
    <xf numFmtId="0" fontId="9" fillId="11" borderId="40" xfId="0" applyFont="1" applyFill="1" applyBorder="1" applyAlignment="1">
      <alignment vertical="top"/>
    </xf>
    <xf numFmtId="0" fontId="0" fillId="8" borderId="0" xfId="0" applyFill="1"/>
    <xf numFmtId="0" fontId="0" fillId="12" borderId="0" xfId="0" applyFill="1"/>
    <xf numFmtId="6" fontId="0" fillId="8" borderId="15" xfId="0" applyNumberFormat="1" applyFill="1" applyBorder="1"/>
    <xf numFmtId="0" fontId="9" fillId="8" borderId="41" xfId="0" applyFont="1" applyFill="1" applyBorder="1" applyAlignment="1">
      <alignment vertical="top"/>
    </xf>
    <xf numFmtId="6" fontId="0" fillId="12" borderId="15" xfId="0" applyNumberFormat="1" applyFill="1" applyBorder="1"/>
    <xf numFmtId="0" fontId="0" fillId="8" borderId="15" xfId="0" applyFill="1" applyBorder="1"/>
    <xf numFmtId="0" fontId="0" fillId="8" borderId="41" xfId="0" applyFill="1" applyBorder="1"/>
    <xf numFmtId="0" fontId="9" fillId="8" borderId="42" xfId="0" applyFont="1" applyFill="1" applyBorder="1" applyAlignment="1">
      <alignment vertical="top"/>
    </xf>
    <xf numFmtId="6" fontId="0" fillId="8" borderId="42" xfId="0" applyNumberFormat="1" applyFill="1" applyBorder="1"/>
    <xf numFmtId="0" fontId="19" fillId="0" borderId="0" xfId="0" applyFont="1" applyAlignment="1">
      <alignment horizontal="right" vertical="top"/>
    </xf>
    <xf numFmtId="0" fontId="19" fillId="7" borderId="43" xfId="0" applyFont="1" applyFill="1" applyBorder="1" applyAlignment="1">
      <alignment vertical="top"/>
    </xf>
    <xf numFmtId="0" fontId="19" fillId="7" borderId="43" xfId="0" applyFont="1" applyFill="1" applyBorder="1" applyAlignment="1">
      <alignment horizontal="right" vertical="top"/>
    </xf>
    <xf numFmtId="0" fontId="19" fillId="8" borderId="43" xfId="0" applyFont="1" applyFill="1" applyBorder="1" applyAlignment="1">
      <alignment vertical="top"/>
    </xf>
    <xf numFmtId="0" fontId="19" fillId="8" borderId="43" xfId="0" applyFont="1" applyFill="1" applyBorder="1" applyAlignment="1">
      <alignment horizontal="right" vertical="top"/>
    </xf>
    <xf numFmtId="3" fontId="19" fillId="8" borderId="43" xfId="0" applyNumberFormat="1" applyFont="1" applyFill="1" applyBorder="1" applyAlignment="1">
      <alignment horizontal="right" vertical="top"/>
    </xf>
    <xf numFmtId="1" fontId="19" fillId="8" borderId="43" xfId="0" applyNumberFormat="1" applyFont="1" applyFill="1" applyBorder="1" applyAlignment="1">
      <alignment horizontal="right" vertical="top"/>
    </xf>
    <xf numFmtId="3" fontId="19" fillId="7" borderId="43" xfId="0" applyNumberFormat="1" applyFont="1" applyFill="1" applyBorder="1" applyAlignment="1">
      <alignment horizontal="right" vertical="top"/>
    </xf>
    <xf numFmtId="43" fontId="21" fillId="0" borderId="0" xfId="0" applyNumberFormat="1" applyFont="1"/>
    <xf numFmtId="0" fontId="4" fillId="0" borderId="0" xfId="0" applyFont="1" applyAlignment="1">
      <alignment horizontal="centerContinuous" vertical="top"/>
    </xf>
    <xf numFmtId="0" fontId="6" fillId="7" borderId="0" xfId="0" applyFont="1" applyFill="1" applyAlignment="1">
      <alignment vertical="top"/>
    </xf>
    <xf numFmtId="0" fontId="6" fillId="7" borderId="0" xfId="0" applyFont="1" applyFill="1" applyAlignment="1">
      <alignment horizontal="right" vertical="top"/>
    </xf>
    <xf numFmtId="0" fontId="3" fillId="13" borderId="1" xfId="0" applyFont="1" applyFill="1" applyBorder="1" applyAlignment="1">
      <alignment vertical="top"/>
    </xf>
    <xf numFmtId="3" fontId="3" fillId="13" borderId="1" xfId="0" applyNumberFormat="1" applyFont="1" applyFill="1" applyBorder="1" applyAlignment="1">
      <alignment horizontal="right" vertical="top"/>
    </xf>
    <xf numFmtId="0" fontId="3" fillId="13" borderId="1" xfId="0" applyFont="1" applyFill="1" applyBorder="1" applyAlignment="1">
      <alignment horizontal="right" vertical="top"/>
    </xf>
    <xf numFmtId="3" fontId="3" fillId="13" borderId="6" xfId="0" applyNumberFormat="1" applyFont="1" applyFill="1" applyBorder="1" applyAlignment="1">
      <alignment horizontal="right" vertical="top"/>
    </xf>
    <xf numFmtId="0" fontId="18" fillId="13" borderId="1" xfId="0" applyFont="1" applyFill="1" applyBorder="1" applyAlignment="1">
      <alignment vertical="top"/>
    </xf>
    <xf numFmtId="0" fontId="0" fillId="13" borderId="1" xfId="0" applyFill="1" applyBorder="1" applyAlignment="1">
      <alignment vertical="top"/>
    </xf>
    <xf numFmtId="0" fontId="3" fillId="0" borderId="0" xfId="0" applyFont="1" applyAlignment="1">
      <alignment horizontal="right" vertical="top"/>
    </xf>
    <xf numFmtId="41" fontId="16" fillId="0" borderId="0" xfId="0" applyNumberFormat="1" applyFont="1"/>
    <xf numFmtId="41" fontId="15" fillId="0" borderId="0" xfId="0" applyNumberFormat="1" applyFont="1"/>
    <xf numFmtId="0" fontId="39" fillId="0" borderId="0" xfId="0" applyFont="1"/>
    <xf numFmtId="6" fontId="0" fillId="0" borderId="0" xfId="0" applyNumberFormat="1" applyAlignment="1">
      <alignment horizontal="left"/>
    </xf>
    <xf numFmtId="44" fontId="2" fillId="0" borderId="0" xfId="0" applyNumberFormat="1" applyFont="1" applyAlignment="1">
      <alignment vertical="top"/>
    </xf>
    <xf numFmtId="0" fontId="2" fillId="0" borderId="0" xfId="0" applyFont="1" applyAlignment="1">
      <alignment horizontal="centerContinuous"/>
    </xf>
    <xf numFmtId="3" fontId="12" fillId="8" borderId="2" xfId="0" applyNumberFormat="1" applyFont="1" applyFill="1" applyBorder="1" applyAlignment="1">
      <alignment horizontal="right" vertical="top"/>
    </xf>
    <xf numFmtId="3" fontId="12" fillId="8" borderId="28" xfId="0" applyNumberFormat="1" applyFont="1" applyFill="1" applyBorder="1" applyAlignment="1">
      <alignment horizontal="right" vertical="top"/>
    </xf>
    <xf numFmtId="3" fontId="12" fillId="8" borderId="29" xfId="0" applyNumberFormat="1" applyFont="1" applyFill="1" applyBorder="1" applyAlignment="1">
      <alignment horizontal="right" vertical="top"/>
    </xf>
    <xf numFmtId="0" fontId="38" fillId="0" borderId="0" xfId="0" applyFont="1" applyAlignment="1">
      <alignment vertical="center"/>
    </xf>
    <xf numFmtId="0" fontId="11" fillId="8" borderId="42" xfId="0" applyFont="1" applyFill="1" applyBorder="1" applyAlignment="1">
      <alignment horizontal="center" vertical="top"/>
    </xf>
    <xf numFmtId="0" fontId="12" fillId="7" borderId="1" xfId="0" applyFont="1" applyFill="1" applyBorder="1" applyAlignment="1">
      <alignment horizontal="left" vertical="top"/>
    </xf>
    <xf numFmtId="0" fontId="33" fillId="8" borderId="1" xfId="0" applyFont="1" applyFill="1" applyBorder="1" applyAlignment="1">
      <alignment vertical="top"/>
    </xf>
    <xf numFmtId="0" fontId="12" fillId="7" borderId="6" xfId="0" applyFont="1" applyFill="1" applyBorder="1" applyAlignment="1">
      <alignment horizontal="left" vertical="top"/>
    </xf>
    <xf numFmtId="0" fontId="8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40" fillId="0" borderId="0" xfId="0" applyFont="1" applyAlignment="1">
      <alignment vertical="top"/>
    </xf>
    <xf numFmtId="0" fontId="10" fillId="2" borderId="3" xfId="0" applyFont="1" applyFill="1" applyBorder="1" applyAlignment="1">
      <alignment vertical="top"/>
    </xf>
    <xf numFmtId="0" fontId="10" fillId="13" borderId="1" xfId="0" applyFont="1" applyFill="1" applyBorder="1" applyAlignment="1">
      <alignment vertical="top"/>
    </xf>
    <xf numFmtId="0" fontId="33" fillId="13" borderId="1" xfId="0" applyFont="1" applyFill="1" applyBorder="1" applyAlignment="1">
      <alignment vertical="top"/>
    </xf>
    <xf numFmtId="41" fontId="33" fillId="13" borderId="1" xfId="0" applyNumberFormat="1" applyFont="1" applyFill="1" applyBorder="1" applyAlignment="1">
      <alignment vertical="top"/>
    </xf>
    <xf numFmtId="0" fontId="33" fillId="0" borderId="0" xfId="0" applyFont="1" applyAlignment="1">
      <alignment vertical="top"/>
    </xf>
    <xf numFmtId="0" fontId="41" fillId="0" borderId="0" xfId="0" applyFont="1" applyAlignment="1">
      <alignment vertical="top"/>
    </xf>
    <xf numFmtId="0" fontId="19" fillId="13" borderId="1" xfId="0" applyFont="1" applyFill="1" applyBorder="1" applyAlignment="1">
      <alignment vertical="top"/>
    </xf>
    <xf numFmtId="0" fontId="19" fillId="13" borderId="1" xfId="0" applyFont="1" applyFill="1" applyBorder="1" applyAlignment="1">
      <alignment horizontal="right" vertical="top"/>
    </xf>
    <xf numFmtId="0" fontId="12" fillId="13" borderId="1" xfId="0" applyFont="1" applyFill="1" applyBorder="1" applyAlignment="1">
      <alignment vertical="top"/>
    </xf>
    <xf numFmtId="41" fontId="12" fillId="13" borderId="1" xfId="0" applyNumberFormat="1" applyFont="1" applyFill="1" applyBorder="1" applyAlignment="1">
      <alignment vertical="top"/>
    </xf>
    <xf numFmtId="41" fontId="19" fillId="13" borderId="1" xfId="0" applyNumberFormat="1" applyFont="1" applyFill="1" applyBorder="1" applyAlignment="1">
      <alignment vertical="top"/>
    </xf>
    <xf numFmtId="41" fontId="10" fillId="13" borderId="1" xfId="0" applyNumberFormat="1" applyFont="1" applyFill="1" applyBorder="1" applyAlignment="1">
      <alignment vertical="top"/>
    </xf>
    <xf numFmtId="3" fontId="12" fillId="13" borderId="1" xfId="0" applyNumberFormat="1" applyFont="1" applyFill="1" applyBorder="1" applyAlignment="1">
      <alignment horizontal="right" vertical="top"/>
    </xf>
    <xf numFmtId="0" fontId="9" fillId="13" borderId="1" xfId="0" applyFont="1" applyFill="1" applyBorder="1" applyAlignment="1">
      <alignment vertical="top"/>
    </xf>
    <xf numFmtId="41" fontId="9" fillId="13" borderId="1" xfId="0" applyNumberFormat="1" applyFont="1" applyFill="1" applyBorder="1" applyAlignment="1">
      <alignment vertical="top"/>
    </xf>
    <xf numFmtId="41" fontId="19" fillId="0" borderId="1" xfId="0" applyNumberFormat="1" applyFont="1" applyBorder="1" applyAlignment="1">
      <alignment vertical="top"/>
    </xf>
    <xf numFmtId="3" fontId="19" fillId="13" borderId="1" xfId="0" applyNumberFormat="1" applyFont="1" applyFill="1" applyBorder="1" applyAlignment="1">
      <alignment horizontal="right" vertical="top"/>
    </xf>
    <xf numFmtId="10" fontId="19" fillId="0" borderId="0" xfId="0" applyNumberFormat="1" applyFont="1" applyAlignment="1">
      <alignment horizontal="right" vertical="top"/>
    </xf>
    <xf numFmtId="6" fontId="10" fillId="2" borderId="3" xfId="0" applyNumberFormat="1" applyFont="1" applyFill="1" applyBorder="1" applyAlignment="1">
      <alignment vertical="top"/>
    </xf>
    <xf numFmtId="0" fontId="24" fillId="0" borderId="44" xfId="0" applyFont="1" applyBorder="1" applyAlignment="1">
      <alignment horizontal="centerContinuous" vertical="top"/>
    </xf>
    <xf numFmtId="0" fontId="40" fillId="0" borderId="1" xfId="0" applyFont="1" applyBorder="1" applyAlignment="1">
      <alignment horizontal="right" vertical="top"/>
    </xf>
    <xf numFmtId="0" fontId="19" fillId="13" borderId="2" xfId="0" applyFont="1" applyFill="1" applyBorder="1" applyAlignment="1">
      <alignment vertical="top"/>
    </xf>
    <xf numFmtId="0" fontId="19" fillId="13" borderId="29" xfId="0" applyFont="1" applyFill="1" applyBorder="1" applyAlignment="1">
      <alignment horizontal="right" vertical="top"/>
    </xf>
    <xf numFmtId="0" fontId="3" fillId="0" borderId="0" xfId="0" applyFont="1" applyAlignment="1">
      <alignment vertical="top"/>
    </xf>
    <xf numFmtId="42" fontId="12" fillId="13" borderId="2" xfId="0" applyNumberFormat="1" applyFont="1" applyFill="1" applyBorder="1" applyAlignment="1">
      <alignment vertical="top"/>
    </xf>
    <xf numFmtId="3" fontId="12" fillId="13" borderId="29" xfId="0" applyNumberFormat="1" applyFont="1" applyFill="1" applyBorder="1" applyAlignment="1">
      <alignment horizontal="right" vertical="top"/>
    </xf>
    <xf numFmtId="0" fontId="12" fillId="13" borderId="29" xfId="0" applyFont="1" applyFill="1" applyBorder="1" applyAlignment="1">
      <alignment horizontal="right" vertical="top"/>
    </xf>
  </cellXfs>
  <cellStyles count="4">
    <cellStyle name="Comma" xfId="1" builtinId="3"/>
    <cellStyle name="Normal" xfId="0" builtinId="0"/>
    <cellStyle name="Normal 2" xfId="3" xr:uid="{0F6003E0-BA9E-444A-B8AA-DB41976CC04D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0</xdr:rowOff>
        </xdr:from>
        <xdr:to>
          <xdr:col>11</xdr:col>
          <xdr:colOff>461010</xdr:colOff>
          <xdr:row>20</xdr:row>
          <xdr:rowOff>76200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98FD5DE4-8373-4907-95DE-7274678DFF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_Document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B2145-6825-4864-ACB2-33C6FD698488}">
  <dimension ref="A1"/>
  <sheetViews>
    <sheetView tabSelected="1" workbookViewId="0">
      <selection activeCell="Q14" sqref="Q14"/>
    </sheetView>
  </sheetViews>
  <sheetFormatPr defaultRowHeight="15" x14ac:dyDescent="0.25"/>
  <sheetData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Document.12" shapeId="12289" r:id="rId3">
          <objectPr defaultSize="0" r:id="rId4">
            <anchor moveWithCells="1">
              <from>
                <xdr:col>2</xdr:col>
                <xdr:colOff>0</xdr:colOff>
                <xdr:row>3</xdr:row>
                <xdr:rowOff>0</xdr:rowOff>
              </from>
              <to>
                <xdr:col>11</xdr:col>
                <xdr:colOff>466725</xdr:colOff>
                <xdr:row>20</xdr:row>
                <xdr:rowOff>76200</xdr:rowOff>
              </to>
            </anchor>
          </objectPr>
        </oleObject>
      </mc:Choice>
      <mc:Fallback>
        <oleObject progId="Word.Document.12" shapeId="12289" r:id="rId3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9C3EA-6BF6-4279-ADB7-5CAC7DDE7CB0}">
  <dimension ref="A1:P66"/>
  <sheetViews>
    <sheetView workbookViewId="0"/>
  </sheetViews>
  <sheetFormatPr defaultRowHeight="15" x14ac:dyDescent="0.25"/>
  <cols>
    <col min="1" max="1" width="44.42578125" customWidth="1"/>
    <col min="14" max="14" width="9.85546875" bestFit="1" customWidth="1"/>
  </cols>
  <sheetData>
    <row r="1" spans="1:15" ht="15.75" x14ac:dyDescent="0.25">
      <c r="A1" s="33" t="s">
        <v>313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5"/>
    </row>
    <row r="2" spans="1:15" x14ac:dyDescent="0.25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71"/>
      <c r="O2" s="145"/>
    </row>
    <row r="3" spans="1:15" ht="15.75" thickBot="1" x14ac:dyDescent="0.3">
      <c r="A3" s="145"/>
      <c r="B3" s="37" t="s">
        <v>55</v>
      </c>
      <c r="C3" s="38" t="s">
        <v>56</v>
      </c>
      <c r="D3" s="38" t="s">
        <v>57</v>
      </c>
      <c r="E3" s="38" t="s">
        <v>58</v>
      </c>
      <c r="F3" s="38" t="s">
        <v>59</v>
      </c>
      <c r="G3" s="38" t="s">
        <v>60</v>
      </c>
      <c r="H3" s="38" t="s">
        <v>61</v>
      </c>
      <c r="I3" s="39" t="s">
        <v>62</v>
      </c>
      <c r="J3" s="40" t="s">
        <v>63</v>
      </c>
      <c r="K3" s="38" t="s">
        <v>64</v>
      </c>
      <c r="L3" s="38" t="s">
        <v>65</v>
      </c>
      <c r="M3" s="41" t="s">
        <v>66</v>
      </c>
      <c r="N3" s="42" t="s">
        <v>83</v>
      </c>
      <c r="O3" s="145"/>
    </row>
    <row r="4" spans="1:15" ht="16.5" thickTop="1" thickBot="1" x14ac:dyDescent="0.3">
      <c r="A4" s="216" t="s">
        <v>314</v>
      </c>
      <c r="B4" s="217"/>
      <c r="C4" s="217"/>
      <c r="D4" s="217"/>
      <c r="E4" s="217"/>
      <c r="F4" s="217"/>
      <c r="G4" s="217"/>
      <c r="H4" s="217"/>
      <c r="I4" s="217"/>
      <c r="J4" s="218"/>
      <c r="K4" s="217"/>
      <c r="L4" s="217"/>
      <c r="M4" s="219"/>
      <c r="N4" s="217"/>
      <c r="O4" s="145"/>
    </row>
    <row r="5" spans="1:15" ht="15.75" thickTop="1" x14ac:dyDescent="0.25">
      <c r="A5" s="220"/>
      <c r="B5" s="159"/>
      <c r="C5" s="159"/>
      <c r="D5" s="159"/>
      <c r="E5" s="159"/>
      <c r="F5" s="159"/>
      <c r="G5" s="159"/>
      <c r="H5" s="159"/>
      <c r="I5" s="160"/>
      <c r="J5" s="172"/>
      <c r="K5" s="159"/>
      <c r="L5" s="159"/>
      <c r="M5" s="173"/>
      <c r="N5" s="164"/>
    </row>
    <row r="6" spans="1:15" x14ac:dyDescent="0.25">
      <c r="A6" s="136" t="s">
        <v>315</v>
      </c>
      <c r="B6" s="182">
        <v>600</v>
      </c>
      <c r="C6" s="182">
        <v>2000</v>
      </c>
      <c r="D6" s="182">
        <v>1500</v>
      </c>
      <c r="E6" s="182">
        <v>4200</v>
      </c>
      <c r="F6" s="182">
        <v>4200</v>
      </c>
      <c r="G6" s="182">
        <v>3000</v>
      </c>
      <c r="H6" s="182">
        <v>4600</v>
      </c>
      <c r="I6" s="182">
        <v>2600</v>
      </c>
      <c r="J6" s="182">
        <v>1200</v>
      </c>
      <c r="K6" s="182">
        <v>300</v>
      </c>
      <c r="L6" s="182">
        <v>1500</v>
      </c>
      <c r="M6" s="182">
        <v>0</v>
      </c>
      <c r="N6" s="174">
        <v>25700</v>
      </c>
    </row>
    <row r="7" spans="1:15" x14ac:dyDescent="0.25">
      <c r="A7" s="136" t="s">
        <v>316</v>
      </c>
      <c r="B7" s="182">
        <v>55985</v>
      </c>
      <c r="C7" s="182">
        <v>76802</v>
      </c>
      <c r="D7" s="182">
        <v>82071</v>
      </c>
      <c r="E7" s="182">
        <v>78504</v>
      </c>
      <c r="F7" s="182">
        <v>118900</v>
      </c>
      <c r="G7" s="182">
        <v>87904</v>
      </c>
      <c r="H7" s="182">
        <v>76642</v>
      </c>
      <c r="I7" s="182">
        <v>74214</v>
      </c>
      <c r="J7" s="182">
        <v>78763</v>
      </c>
      <c r="K7" s="182">
        <v>84166</v>
      </c>
      <c r="L7" s="182">
        <v>82750</v>
      </c>
      <c r="M7" s="182">
        <v>105000</v>
      </c>
      <c r="N7" s="174">
        <v>1001701</v>
      </c>
    </row>
    <row r="8" spans="1:15" x14ac:dyDescent="0.25">
      <c r="A8" s="136"/>
      <c r="B8" s="159"/>
      <c r="C8" s="159"/>
      <c r="D8" s="159"/>
      <c r="E8" s="159"/>
      <c r="F8" s="159"/>
      <c r="G8" s="182"/>
      <c r="H8" s="182"/>
      <c r="I8" s="221"/>
      <c r="J8" s="222"/>
      <c r="K8" s="182"/>
      <c r="L8" s="182"/>
      <c r="M8" s="223"/>
      <c r="N8" s="174"/>
      <c r="O8" s="14"/>
    </row>
    <row r="9" spans="1:15" x14ac:dyDescent="0.25">
      <c r="A9" s="143" t="s">
        <v>317</v>
      </c>
      <c r="B9" s="175">
        <v>56585</v>
      </c>
      <c r="C9" s="175">
        <v>78802</v>
      </c>
      <c r="D9" s="175">
        <v>83571</v>
      </c>
      <c r="E9" s="175">
        <v>82704</v>
      </c>
      <c r="F9" s="175">
        <v>123100</v>
      </c>
      <c r="G9" s="175">
        <v>90904</v>
      </c>
      <c r="H9" s="175">
        <v>81242</v>
      </c>
      <c r="I9" s="175">
        <v>76814</v>
      </c>
      <c r="J9" s="175">
        <v>79963</v>
      </c>
      <c r="K9" s="175">
        <v>84466</v>
      </c>
      <c r="L9" s="175">
        <v>84250</v>
      </c>
      <c r="M9" s="175">
        <v>105000</v>
      </c>
      <c r="N9" s="224">
        <v>1027401</v>
      </c>
      <c r="O9" s="145"/>
    </row>
    <row r="10" spans="1:15" x14ac:dyDescent="0.25">
      <c r="A10" s="143"/>
      <c r="B10" s="187"/>
      <c r="C10" s="187"/>
      <c r="D10" s="187"/>
      <c r="E10" s="187"/>
      <c r="F10" s="187"/>
      <c r="G10" s="187"/>
      <c r="H10" s="187"/>
      <c r="I10" s="188"/>
      <c r="J10" s="189"/>
      <c r="K10" s="187"/>
      <c r="L10" s="187"/>
      <c r="M10" s="190"/>
      <c r="N10" s="191"/>
      <c r="O10" s="145"/>
    </row>
    <row r="11" spans="1:15" x14ac:dyDescent="0.25">
      <c r="A11" s="131" t="s">
        <v>318</v>
      </c>
      <c r="B11" s="44"/>
      <c r="C11" s="44"/>
      <c r="D11" s="44"/>
      <c r="E11" s="44"/>
      <c r="F11" s="44"/>
      <c r="G11" s="44"/>
      <c r="H11" s="44"/>
      <c r="I11" s="132"/>
      <c r="J11" s="133"/>
      <c r="K11" s="44"/>
      <c r="L11" s="44"/>
      <c r="M11" s="134"/>
      <c r="N11" s="135"/>
      <c r="O11" s="145"/>
    </row>
    <row r="12" spans="1:15" x14ac:dyDescent="0.25">
      <c r="A12" s="136"/>
      <c r="B12" s="159"/>
      <c r="C12" s="159"/>
      <c r="D12" s="159"/>
      <c r="E12" s="159"/>
      <c r="F12" s="159"/>
      <c r="G12" s="159"/>
      <c r="H12" s="159"/>
      <c r="I12" s="160"/>
      <c r="J12" s="172"/>
      <c r="K12" s="159"/>
      <c r="L12" s="159"/>
      <c r="M12" s="173"/>
      <c r="N12" s="164"/>
    </row>
    <row r="13" spans="1:15" x14ac:dyDescent="0.25">
      <c r="A13" s="182" t="s">
        <v>319</v>
      </c>
      <c r="B13" s="182"/>
      <c r="C13" s="182">
        <v>-18000</v>
      </c>
      <c r="D13" s="182">
        <v>-10650</v>
      </c>
      <c r="E13" s="182">
        <v>-19500</v>
      </c>
      <c r="F13" s="182">
        <v>-11250</v>
      </c>
      <c r="G13" s="182">
        <v>-10850</v>
      </c>
      <c r="H13" s="182">
        <v>-3800</v>
      </c>
      <c r="I13" s="182">
        <v>-4950</v>
      </c>
      <c r="J13" s="182">
        <v>-3000</v>
      </c>
      <c r="K13" s="182">
        <v>-19000</v>
      </c>
      <c r="L13" s="182">
        <v>-4000</v>
      </c>
      <c r="M13" s="223">
        <v>-2500</v>
      </c>
      <c r="N13" s="138">
        <v>-107500</v>
      </c>
    </row>
    <row r="14" spans="1:15" x14ac:dyDescent="0.25">
      <c r="A14" s="136" t="s">
        <v>320</v>
      </c>
      <c r="B14" s="182"/>
      <c r="C14" s="182"/>
      <c r="D14" s="182"/>
      <c r="E14" s="182"/>
      <c r="F14" s="182"/>
      <c r="G14" s="182"/>
      <c r="H14" s="159"/>
      <c r="I14" s="221"/>
      <c r="J14" s="182"/>
      <c r="K14" s="225">
        <v>57000</v>
      </c>
      <c r="L14" s="182"/>
      <c r="M14" s="223"/>
      <c r="N14" s="138">
        <v>57000</v>
      </c>
    </row>
    <row r="15" spans="1:15" x14ac:dyDescent="0.25">
      <c r="A15" s="136" t="s">
        <v>321</v>
      </c>
      <c r="B15" s="182"/>
      <c r="C15" s="159">
        <v>44600</v>
      </c>
      <c r="D15" s="159"/>
      <c r="E15" s="159"/>
      <c r="F15" s="159"/>
      <c r="G15" s="159"/>
      <c r="H15" s="159"/>
      <c r="I15" s="160"/>
      <c r="J15" s="172"/>
      <c r="K15" s="159"/>
      <c r="L15" s="159"/>
      <c r="M15" s="173"/>
      <c r="N15" s="138">
        <v>44600</v>
      </c>
      <c r="O15" s="168"/>
    </row>
    <row r="16" spans="1:15" x14ac:dyDescent="0.25">
      <c r="A16" s="136" t="s">
        <v>322</v>
      </c>
      <c r="B16" s="182"/>
      <c r="C16" s="159">
        <v>46920</v>
      </c>
      <c r="D16" s="159"/>
      <c r="E16" s="159"/>
      <c r="F16" s="159"/>
      <c r="G16" s="159"/>
      <c r="H16" s="159"/>
      <c r="I16" s="160"/>
      <c r="J16" s="172"/>
      <c r="K16" s="159"/>
      <c r="L16" s="159"/>
      <c r="M16" s="173"/>
      <c r="N16" s="138">
        <v>46920</v>
      </c>
      <c r="O16" s="168"/>
    </row>
    <row r="17" spans="1:16" x14ac:dyDescent="0.25">
      <c r="A17" s="136" t="s">
        <v>323</v>
      </c>
      <c r="B17" s="182"/>
      <c r="C17" s="159"/>
      <c r="D17" s="159"/>
      <c r="E17" s="159"/>
      <c r="F17" s="159"/>
      <c r="G17" s="159"/>
      <c r="H17" s="159">
        <v>50000</v>
      </c>
      <c r="I17" s="160"/>
      <c r="J17" s="172"/>
      <c r="K17" s="159"/>
      <c r="L17" s="159"/>
      <c r="M17" s="173"/>
      <c r="N17" s="138">
        <v>50000</v>
      </c>
      <c r="O17" s="168"/>
    </row>
    <row r="18" spans="1:16" x14ac:dyDescent="0.25">
      <c r="A18" s="136" t="s">
        <v>324</v>
      </c>
      <c r="B18" s="159"/>
      <c r="C18" s="159"/>
      <c r="D18" s="182"/>
      <c r="E18" s="159">
        <v>53766</v>
      </c>
      <c r="F18" s="159"/>
      <c r="G18" s="159"/>
      <c r="H18" s="159"/>
      <c r="I18" s="160"/>
      <c r="J18" s="172"/>
      <c r="K18" s="159"/>
      <c r="L18" s="159"/>
      <c r="M18" s="173"/>
      <c r="N18" s="138">
        <v>53766</v>
      </c>
      <c r="O18" s="168"/>
    </row>
    <row r="19" spans="1:16" x14ac:dyDescent="0.25">
      <c r="A19" s="136" t="s">
        <v>325</v>
      </c>
      <c r="B19" s="159"/>
      <c r="C19" s="159"/>
      <c r="D19" s="182">
        <v>13000</v>
      </c>
      <c r="E19" s="159"/>
      <c r="F19" s="159"/>
      <c r="G19" s="159"/>
      <c r="H19" s="159"/>
      <c r="I19" s="160"/>
      <c r="J19" s="172"/>
      <c r="K19" s="159"/>
      <c r="L19" s="159"/>
      <c r="M19" s="173"/>
      <c r="N19" s="138">
        <v>13000</v>
      </c>
      <c r="O19" s="168"/>
    </row>
    <row r="20" spans="1:16" x14ac:dyDescent="0.25">
      <c r="A20" s="136" t="s">
        <v>326</v>
      </c>
      <c r="B20" s="159"/>
      <c r="C20" s="159"/>
      <c r="D20" s="159"/>
      <c r="E20" s="182">
        <v>70040</v>
      </c>
      <c r="F20" s="182"/>
      <c r="G20" s="159"/>
      <c r="H20" s="159"/>
      <c r="I20" s="160"/>
      <c r="J20" s="172"/>
      <c r="K20" s="159"/>
      <c r="L20" s="159"/>
      <c r="M20" s="173"/>
      <c r="N20" s="138">
        <v>70040</v>
      </c>
      <c r="O20" s="168"/>
    </row>
    <row r="21" spans="1:16" x14ac:dyDescent="0.25">
      <c r="A21" s="136" t="s">
        <v>327</v>
      </c>
      <c r="B21" s="159"/>
      <c r="C21" s="159"/>
      <c r="D21" s="159"/>
      <c r="E21" s="159"/>
      <c r="F21" s="182">
        <v>66744</v>
      </c>
      <c r="G21" s="159"/>
      <c r="H21" s="159"/>
      <c r="I21" s="160"/>
      <c r="J21" s="172"/>
      <c r="K21" s="159"/>
      <c r="L21" s="159"/>
      <c r="M21" s="173"/>
      <c r="N21" s="138">
        <v>66744</v>
      </c>
      <c r="O21" s="168"/>
    </row>
    <row r="22" spans="1:16" x14ac:dyDescent="0.25">
      <c r="A22" s="136" t="s">
        <v>328</v>
      </c>
      <c r="B22" s="159"/>
      <c r="C22" s="159"/>
      <c r="D22" s="159"/>
      <c r="E22" s="159"/>
      <c r="F22" s="182"/>
      <c r="G22" s="182">
        <v>14000</v>
      </c>
      <c r="H22" s="159"/>
      <c r="I22" s="160"/>
      <c r="J22" s="172"/>
      <c r="K22" s="159"/>
      <c r="L22" s="159"/>
      <c r="M22" s="173"/>
      <c r="N22" s="138">
        <v>14000</v>
      </c>
      <c r="O22" s="168"/>
    </row>
    <row r="23" spans="1:16" x14ac:dyDescent="0.25">
      <c r="A23" s="136" t="s">
        <v>329</v>
      </c>
      <c r="B23" s="159"/>
      <c r="C23" s="159"/>
      <c r="D23" s="159"/>
      <c r="E23" s="159"/>
      <c r="F23" s="159"/>
      <c r="G23" s="159"/>
      <c r="H23" s="159"/>
      <c r="I23" s="182">
        <v>40000</v>
      </c>
      <c r="J23" s="222"/>
      <c r="K23" s="159"/>
      <c r="L23" s="159"/>
      <c r="M23" s="173"/>
      <c r="N23" s="138">
        <v>40000</v>
      </c>
      <c r="O23" s="168"/>
    </row>
    <row r="24" spans="1:16" x14ac:dyDescent="0.25">
      <c r="A24" s="136" t="s">
        <v>330</v>
      </c>
      <c r="B24" s="226"/>
      <c r="C24" s="159"/>
      <c r="D24" s="159"/>
      <c r="E24" s="159"/>
      <c r="F24" s="227"/>
      <c r="G24" s="159"/>
      <c r="H24" s="159"/>
      <c r="I24" s="160"/>
      <c r="J24" s="160">
        <v>12500</v>
      </c>
      <c r="K24" s="159"/>
      <c r="L24" s="182"/>
      <c r="M24" s="173"/>
      <c r="N24" s="138">
        <v>12500</v>
      </c>
      <c r="O24" s="168"/>
    </row>
    <row r="25" spans="1:16" x14ac:dyDescent="0.25">
      <c r="A25" s="136" t="s">
        <v>331</v>
      </c>
      <c r="B25" s="182"/>
      <c r="C25" s="159"/>
      <c r="D25" s="159"/>
      <c r="E25" s="159"/>
      <c r="F25" s="159"/>
      <c r="G25" s="159"/>
      <c r="H25" s="159"/>
      <c r="I25" s="160"/>
      <c r="J25" s="172"/>
      <c r="K25" s="159">
        <v>36000</v>
      </c>
      <c r="L25" s="159"/>
      <c r="M25" s="173"/>
      <c r="N25" s="138">
        <v>36000</v>
      </c>
      <c r="O25" s="168"/>
    </row>
    <row r="26" spans="1:16" x14ac:dyDescent="0.25">
      <c r="A26" s="136" t="s">
        <v>332</v>
      </c>
      <c r="B26" s="159"/>
      <c r="C26" s="159"/>
      <c r="D26" s="159">
        <v>29400</v>
      </c>
      <c r="E26" s="159"/>
      <c r="F26" s="159"/>
      <c r="G26" s="182"/>
      <c r="H26" s="159"/>
      <c r="I26" s="160"/>
      <c r="J26" s="172"/>
      <c r="K26" s="159"/>
      <c r="L26" s="159"/>
      <c r="M26" s="173"/>
      <c r="N26" s="138">
        <v>29400</v>
      </c>
      <c r="O26" s="168"/>
    </row>
    <row r="27" spans="1:16" x14ac:dyDescent="0.25">
      <c r="A27" s="136" t="s">
        <v>333</v>
      </c>
      <c r="B27" s="159"/>
      <c r="C27" s="159"/>
      <c r="D27" s="159"/>
      <c r="E27" s="159"/>
      <c r="F27" s="159"/>
      <c r="G27" s="159">
        <v>52736</v>
      </c>
      <c r="H27" s="159"/>
      <c r="I27" s="160"/>
      <c r="J27" s="172"/>
      <c r="K27" s="159"/>
      <c r="L27" s="159"/>
      <c r="M27" s="173"/>
      <c r="N27" s="138">
        <v>52736</v>
      </c>
    </row>
    <row r="28" spans="1:16" x14ac:dyDescent="0.25">
      <c r="A28" s="136" t="s">
        <v>334</v>
      </c>
      <c r="B28" s="159"/>
      <c r="C28" s="159"/>
      <c r="D28" s="160">
        <v>12000</v>
      </c>
      <c r="E28" s="159"/>
      <c r="F28" s="159"/>
      <c r="G28" s="159"/>
      <c r="H28" s="159"/>
      <c r="I28" s="228">
        <v>0</v>
      </c>
      <c r="J28" s="172"/>
      <c r="K28" s="159"/>
      <c r="L28" s="160">
        <v>15000</v>
      </c>
      <c r="M28" s="160"/>
      <c r="N28" s="138">
        <v>27000</v>
      </c>
    </row>
    <row r="29" spans="1:16" x14ac:dyDescent="0.25">
      <c r="A29" s="136" t="s">
        <v>335</v>
      </c>
      <c r="B29" s="159"/>
      <c r="C29" s="159"/>
      <c r="D29" s="159"/>
      <c r="E29" s="159"/>
      <c r="F29" s="159"/>
      <c r="G29" s="159"/>
      <c r="H29" s="229"/>
      <c r="I29" s="160"/>
      <c r="J29" s="172"/>
      <c r="K29" s="159"/>
      <c r="L29" s="159">
        <v>41000</v>
      </c>
      <c r="M29" s="173"/>
      <c r="N29" s="138">
        <v>41000</v>
      </c>
    </row>
    <row r="30" spans="1:16" x14ac:dyDescent="0.25">
      <c r="A30" s="136"/>
      <c r="B30" s="159" t="s">
        <v>12</v>
      </c>
      <c r="C30" s="159" t="s">
        <v>12</v>
      </c>
      <c r="D30" s="159" t="s">
        <v>12</v>
      </c>
      <c r="E30" s="159" t="s">
        <v>12</v>
      </c>
      <c r="F30" s="159" t="s">
        <v>12</v>
      </c>
      <c r="G30" s="159" t="s">
        <v>12</v>
      </c>
      <c r="H30" s="159" t="s">
        <v>12</v>
      </c>
      <c r="I30" s="160" t="s">
        <v>12</v>
      </c>
      <c r="J30" s="172" t="s">
        <v>12</v>
      </c>
      <c r="K30" s="159" t="s">
        <v>12</v>
      </c>
      <c r="L30" s="159" t="s">
        <v>12</v>
      </c>
      <c r="M30" s="173" t="s">
        <v>12</v>
      </c>
      <c r="N30" s="164" t="s">
        <v>12</v>
      </c>
    </row>
    <row r="31" spans="1:16" x14ac:dyDescent="0.25">
      <c r="A31" s="143" t="s">
        <v>336</v>
      </c>
      <c r="B31" s="175">
        <v>0</v>
      </c>
      <c r="C31" s="175">
        <v>73520</v>
      </c>
      <c r="D31" s="175">
        <v>43750</v>
      </c>
      <c r="E31" s="175">
        <v>104306</v>
      </c>
      <c r="F31" s="175">
        <v>55494</v>
      </c>
      <c r="G31" s="175">
        <v>55886</v>
      </c>
      <c r="H31" s="175">
        <v>46200</v>
      </c>
      <c r="I31" s="175">
        <v>35050</v>
      </c>
      <c r="J31" s="175">
        <v>9500</v>
      </c>
      <c r="K31" s="175">
        <v>74000</v>
      </c>
      <c r="L31" s="175">
        <v>52000</v>
      </c>
      <c r="M31" s="175">
        <v>-2500</v>
      </c>
      <c r="N31" s="175">
        <v>547206</v>
      </c>
      <c r="O31" s="145"/>
      <c r="P31" s="230"/>
    </row>
    <row r="32" spans="1:16" x14ac:dyDescent="0.25">
      <c r="A32" s="136"/>
      <c r="B32" s="159" t="s">
        <v>12</v>
      </c>
      <c r="C32" s="159" t="s">
        <v>12</v>
      </c>
      <c r="D32" s="159" t="s">
        <v>12</v>
      </c>
      <c r="E32" s="159" t="s">
        <v>12</v>
      </c>
      <c r="F32" s="159" t="s">
        <v>12</v>
      </c>
      <c r="G32" s="159" t="s">
        <v>12</v>
      </c>
      <c r="H32" s="159" t="s">
        <v>12</v>
      </c>
      <c r="I32" s="160" t="s">
        <v>12</v>
      </c>
      <c r="J32" s="172" t="s">
        <v>12</v>
      </c>
      <c r="K32" s="159" t="s">
        <v>12</v>
      </c>
      <c r="L32" s="159" t="s">
        <v>12</v>
      </c>
      <c r="M32" s="173" t="s">
        <v>12</v>
      </c>
      <c r="N32" s="164" t="s">
        <v>12</v>
      </c>
    </row>
    <row r="33" spans="1:16" x14ac:dyDescent="0.25">
      <c r="A33" s="143" t="s">
        <v>337</v>
      </c>
      <c r="B33" s="175">
        <v>56585</v>
      </c>
      <c r="C33" s="175">
        <v>5282</v>
      </c>
      <c r="D33" s="175">
        <v>39821</v>
      </c>
      <c r="E33" s="175">
        <v>-21602</v>
      </c>
      <c r="F33" s="175">
        <v>67606</v>
      </c>
      <c r="G33" s="175">
        <v>35018</v>
      </c>
      <c r="H33" s="175">
        <v>35042</v>
      </c>
      <c r="I33" s="175">
        <v>41764</v>
      </c>
      <c r="J33" s="175">
        <v>70463</v>
      </c>
      <c r="K33" s="175">
        <v>10466</v>
      </c>
      <c r="L33" s="175">
        <v>32250</v>
      </c>
      <c r="M33" s="175">
        <v>107500</v>
      </c>
      <c r="N33" s="175">
        <v>480195</v>
      </c>
      <c r="O33" s="145"/>
      <c r="P33" s="145"/>
    </row>
    <row r="34" spans="1:16" x14ac:dyDescent="0.25">
      <c r="A34" s="143"/>
      <c r="B34" s="187"/>
      <c r="C34" s="187"/>
      <c r="D34" s="187"/>
      <c r="E34" s="187"/>
      <c r="F34" s="187"/>
      <c r="G34" s="187"/>
      <c r="H34" s="187"/>
      <c r="I34" s="188"/>
      <c r="J34" s="189"/>
      <c r="K34" s="187"/>
      <c r="L34" s="187"/>
      <c r="M34" s="190"/>
      <c r="N34" s="191"/>
      <c r="O34" s="145"/>
      <c r="P34" s="145"/>
    </row>
    <row r="35" spans="1:16" x14ac:dyDescent="0.25">
      <c r="A35" s="131" t="s">
        <v>211</v>
      </c>
      <c r="B35" s="44"/>
      <c r="C35" s="44"/>
      <c r="D35" s="44"/>
      <c r="E35" s="44"/>
      <c r="F35" s="44"/>
      <c r="G35" s="44"/>
      <c r="H35" s="44"/>
      <c r="I35" s="132"/>
      <c r="J35" s="133"/>
      <c r="K35" s="44"/>
      <c r="L35" s="44"/>
      <c r="M35" s="134"/>
      <c r="N35" s="135"/>
    </row>
    <row r="36" spans="1:16" x14ac:dyDescent="0.25">
      <c r="A36" s="136" t="s">
        <v>338</v>
      </c>
      <c r="B36" s="182">
        <v>12901.689166666665</v>
      </c>
      <c r="C36" s="182">
        <v>12901.689166666665</v>
      </c>
      <c r="D36" s="182">
        <v>12901.689166666665</v>
      </c>
      <c r="E36" s="182">
        <v>12901.689166666665</v>
      </c>
      <c r="F36" s="182">
        <v>12901.689166666665</v>
      </c>
      <c r="G36" s="182">
        <v>12901.689166666665</v>
      </c>
      <c r="H36" s="182">
        <v>12901.689166666665</v>
      </c>
      <c r="I36" s="182">
        <v>12901.689166666665</v>
      </c>
      <c r="J36" s="182">
        <v>12901.689166666665</v>
      </c>
      <c r="K36" s="182">
        <v>12901.689166666665</v>
      </c>
      <c r="L36" s="182">
        <v>12901.689166666665</v>
      </c>
      <c r="M36" s="182">
        <v>12901.689166666665</v>
      </c>
      <c r="N36" s="174">
        <v>154820.26999999999</v>
      </c>
    </row>
    <row r="37" spans="1:16" x14ac:dyDescent="0.25">
      <c r="A37" s="136" t="s">
        <v>339</v>
      </c>
      <c r="B37" s="182">
        <v>961.17833333333328</v>
      </c>
      <c r="C37" s="182">
        <v>961.17833333333328</v>
      </c>
      <c r="D37" s="182">
        <v>961.17833333333328</v>
      </c>
      <c r="E37" s="182">
        <v>961.17833333333328</v>
      </c>
      <c r="F37" s="182">
        <v>961.17833333333328</v>
      </c>
      <c r="G37" s="182">
        <v>961.17833333333328</v>
      </c>
      <c r="H37" s="182">
        <v>961.17833333333328</v>
      </c>
      <c r="I37" s="182">
        <v>961.17833333333328</v>
      </c>
      <c r="J37" s="182">
        <v>961.17833333333328</v>
      </c>
      <c r="K37" s="182">
        <v>961.17833333333328</v>
      </c>
      <c r="L37" s="182">
        <v>961.17833333333328</v>
      </c>
      <c r="M37" s="182">
        <v>961.17833333333328</v>
      </c>
      <c r="N37" s="174">
        <v>11534.14</v>
      </c>
    </row>
    <row r="38" spans="1:16" x14ac:dyDescent="0.25">
      <c r="A38" s="136" t="s">
        <v>340</v>
      </c>
      <c r="B38" s="182">
        <v>986.97916666666663</v>
      </c>
      <c r="C38" s="182">
        <v>986.97916666666663</v>
      </c>
      <c r="D38" s="182">
        <v>986.97916666666663</v>
      </c>
      <c r="E38" s="182">
        <v>986.97916666666663</v>
      </c>
      <c r="F38" s="182">
        <v>986.97916666666663</v>
      </c>
      <c r="G38" s="182">
        <v>986.97916666666663</v>
      </c>
      <c r="H38" s="182">
        <v>986.97916666666663</v>
      </c>
      <c r="I38" s="182">
        <v>986.97916666666663</v>
      </c>
      <c r="J38" s="182">
        <v>986.97916666666663</v>
      </c>
      <c r="K38" s="182">
        <v>986.97916666666663</v>
      </c>
      <c r="L38" s="182">
        <v>986.97916666666663</v>
      </c>
      <c r="M38" s="182">
        <v>986.97916666666663</v>
      </c>
      <c r="N38" s="174">
        <v>11843.749999999998</v>
      </c>
    </row>
    <row r="39" spans="1:16" x14ac:dyDescent="0.25">
      <c r="A39" s="136" t="s">
        <v>341</v>
      </c>
      <c r="B39" s="182">
        <v>625.08416666666665</v>
      </c>
      <c r="C39" s="182">
        <v>625.08416666666665</v>
      </c>
      <c r="D39" s="182">
        <v>625.08416666666665</v>
      </c>
      <c r="E39" s="182">
        <v>625.08416666666665</v>
      </c>
      <c r="F39" s="182">
        <v>625.08416666666665</v>
      </c>
      <c r="G39" s="182">
        <v>625.08416666666665</v>
      </c>
      <c r="H39" s="182">
        <v>625.08416666666665</v>
      </c>
      <c r="I39" s="182">
        <v>625.08416666666665</v>
      </c>
      <c r="J39" s="182">
        <v>625.08416666666665</v>
      </c>
      <c r="K39" s="182">
        <v>625.08416666666665</v>
      </c>
      <c r="L39" s="182">
        <v>625.08416666666665</v>
      </c>
      <c r="M39" s="182">
        <v>625.08416666666665</v>
      </c>
      <c r="N39" s="174">
        <v>7501.0099999999993</v>
      </c>
    </row>
    <row r="40" spans="1:16" x14ac:dyDescent="0.25">
      <c r="A40" s="136" t="s">
        <v>342</v>
      </c>
      <c r="B40" s="159">
        <v>157.5</v>
      </c>
      <c r="C40" s="159">
        <v>157.5</v>
      </c>
      <c r="D40" s="159">
        <v>157.5</v>
      </c>
      <c r="E40" s="159">
        <v>157.5</v>
      </c>
      <c r="F40" s="159">
        <v>157.5</v>
      </c>
      <c r="G40" s="159">
        <v>157.5</v>
      </c>
      <c r="H40" s="159">
        <v>157.5</v>
      </c>
      <c r="I40" s="159">
        <v>157.5</v>
      </c>
      <c r="J40" s="159">
        <v>157.5</v>
      </c>
      <c r="K40" s="159">
        <v>157.5</v>
      </c>
      <c r="L40" s="159">
        <v>157.5</v>
      </c>
      <c r="M40" s="159">
        <v>157.5</v>
      </c>
      <c r="N40" s="174">
        <v>1890</v>
      </c>
    </row>
    <row r="41" spans="1:16" x14ac:dyDescent="0.25">
      <c r="A41" s="136" t="s">
        <v>343</v>
      </c>
      <c r="B41" s="136">
        <v>278.39999999999998</v>
      </c>
      <c r="C41" s="136">
        <v>278.39999999999998</v>
      </c>
      <c r="D41" s="136">
        <v>278.39999999999998</v>
      </c>
      <c r="E41" s="136">
        <v>278.39999999999998</v>
      </c>
      <c r="F41" s="136">
        <v>278.39999999999998</v>
      </c>
      <c r="G41" s="136">
        <v>278.39999999999998</v>
      </c>
      <c r="H41" s="136">
        <v>278.39999999999998</v>
      </c>
      <c r="I41" s="136">
        <v>278.39999999999998</v>
      </c>
      <c r="J41" s="136">
        <v>278.39999999999998</v>
      </c>
      <c r="K41" s="136">
        <v>278.39999999999998</v>
      </c>
      <c r="L41" s="136">
        <v>278.39999999999998</v>
      </c>
      <c r="M41" s="136">
        <v>278.39999999999998</v>
      </c>
      <c r="N41" s="136">
        <v>3340.8000000000006</v>
      </c>
    </row>
    <row r="42" spans="1:16" x14ac:dyDescent="0.25">
      <c r="A42" s="231" t="s">
        <v>344</v>
      </c>
      <c r="B42" s="159">
        <v>252</v>
      </c>
      <c r="C42" s="159">
        <v>252</v>
      </c>
      <c r="D42" s="159">
        <v>252</v>
      </c>
      <c r="E42" s="159">
        <v>252</v>
      </c>
      <c r="F42" s="159">
        <v>252</v>
      </c>
      <c r="G42" s="159">
        <v>252</v>
      </c>
      <c r="H42" s="159">
        <v>252</v>
      </c>
      <c r="I42" s="159">
        <v>252</v>
      </c>
      <c r="J42" s="159">
        <v>252</v>
      </c>
      <c r="K42" s="159">
        <v>252</v>
      </c>
      <c r="L42" s="159">
        <v>252</v>
      </c>
      <c r="M42" s="159">
        <v>1000</v>
      </c>
      <c r="N42" s="174">
        <v>3772</v>
      </c>
    </row>
    <row r="43" spans="1:16" x14ac:dyDescent="0.25">
      <c r="A43" s="231" t="s">
        <v>250</v>
      </c>
      <c r="B43" s="159">
        <v>0</v>
      </c>
      <c r="C43" s="159">
        <v>0</v>
      </c>
      <c r="D43" s="159">
        <v>0</v>
      </c>
      <c r="E43" s="159">
        <v>0</v>
      </c>
      <c r="F43" s="159">
        <v>0</v>
      </c>
      <c r="G43" s="159">
        <v>0</v>
      </c>
      <c r="H43" s="159">
        <v>0</v>
      </c>
      <c r="I43" s="159">
        <v>0</v>
      </c>
      <c r="J43" s="159">
        <v>0</v>
      </c>
      <c r="K43" s="159">
        <v>0</v>
      </c>
      <c r="L43" s="159">
        <v>0</v>
      </c>
      <c r="M43" s="159">
        <v>0</v>
      </c>
      <c r="N43" s="174">
        <v>0</v>
      </c>
    </row>
    <row r="44" spans="1:16" x14ac:dyDescent="0.25">
      <c r="A44" s="231" t="s">
        <v>345</v>
      </c>
      <c r="B44" s="159">
        <v>2000</v>
      </c>
      <c r="C44" s="159">
        <v>1000</v>
      </c>
      <c r="D44" s="159">
        <v>0</v>
      </c>
      <c r="E44" s="159">
        <v>2000</v>
      </c>
      <c r="F44" s="159">
        <v>0</v>
      </c>
      <c r="G44" s="159">
        <v>0</v>
      </c>
      <c r="H44" s="159">
        <v>2000</v>
      </c>
      <c r="I44" s="159">
        <v>0</v>
      </c>
      <c r="J44" s="159">
        <v>0</v>
      </c>
      <c r="K44" s="159">
        <v>2000</v>
      </c>
      <c r="L44" s="159">
        <v>0</v>
      </c>
      <c r="M44" s="159">
        <v>0</v>
      </c>
      <c r="N44" s="174">
        <v>9000</v>
      </c>
    </row>
    <row r="45" spans="1:16" x14ac:dyDescent="0.25">
      <c r="A45" s="231" t="s">
        <v>346</v>
      </c>
      <c r="B45" s="159">
        <v>0</v>
      </c>
      <c r="C45" s="159">
        <v>925</v>
      </c>
      <c r="D45" s="159">
        <v>600</v>
      </c>
      <c r="E45" s="159">
        <v>1300</v>
      </c>
      <c r="F45" s="159">
        <v>1300</v>
      </c>
      <c r="G45" s="159">
        <v>1300</v>
      </c>
      <c r="H45" s="159">
        <v>625</v>
      </c>
      <c r="I45" s="159">
        <v>625</v>
      </c>
      <c r="J45" s="159">
        <v>1025</v>
      </c>
      <c r="K45" s="159">
        <v>600</v>
      </c>
      <c r="L45" s="159">
        <v>1225</v>
      </c>
      <c r="M45" s="159">
        <v>0</v>
      </c>
      <c r="N45" s="174">
        <v>9525</v>
      </c>
    </row>
    <row r="46" spans="1:16" x14ac:dyDescent="0.25">
      <c r="A46" s="231" t="s">
        <v>347</v>
      </c>
      <c r="B46" s="159">
        <v>20</v>
      </c>
      <c r="C46" s="159">
        <v>20</v>
      </c>
      <c r="D46" s="159">
        <v>20</v>
      </c>
      <c r="E46" s="159">
        <v>20</v>
      </c>
      <c r="F46" s="159">
        <v>20</v>
      </c>
      <c r="G46" s="159">
        <v>20</v>
      </c>
      <c r="H46" s="159">
        <v>20</v>
      </c>
      <c r="I46" s="159">
        <v>20</v>
      </c>
      <c r="J46" s="159">
        <v>20</v>
      </c>
      <c r="K46" s="159">
        <v>20</v>
      </c>
      <c r="L46" s="159">
        <v>20</v>
      </c>
      <c r="M46" s="159">
        <v>20</v>
      </c>
      <c r="N46" s="174">
        <v>240</v>
      </c>
    </row>
    <row r="47" spans="1:16" x14ac:dyDescent="0.25">
      <c r="A47" s="231" t="s">
        <v>348</v>
      </c>
      <c r="B47" s="159">
        <v>30</v>
      </c>
      <c r="C47" s="159">
        <v>30</v>
      </c>
      <c r="D47" s="159">
        <v>30</v>
      </c>
      <c r="E47" s="159">
        <v>30</v>
      </c>
      <c r="F47" s="159">
        <v>30</v>
      </c>
      <c r="G47" s="159">
        <v>30</v>
      </c>
      <c r="H47" s="159">
        <v>30</v>
      </c>
      <c r="I47" s="159">
        <v>30</v>
      </c>
      <c r="J47" s="159">
        <v>30</v>
      </c>
      <c r="K47" s="159">
        <v>30</v>
      </c>
      <c r="L47" s="159">
        <v>30</v>
      </c>
      <c r="M47" s="159">
        <v>30</v>
      </c>
      <c r="N47" s="174">
        <v>360</v>
      </c>
    </row>
    <row r="48" spans="1:16" x14ac:dyDescent="0.25">
      <c r="A48" s="231" t="s">
        <v>349</v>
      </c>
      <c r="B48" s="159">
        <v>80</v>
      </c>
      <c r="C48" s="159">
        <v>80</v>
      </c>
      <c r="D48" s="159">
        <v>80</v>
      </c>
      <c r="E48" s="159">
        <v>80</v>
      </c>
      <c r="F48" s="159">
        <v>80</v>
      </c>
      <c r="G48" s="159">
        <v>80</v>
      </c>
      <c r="H48" s="159">
        <v>80</v>
      </c>
      <c r="I48" s="159">
        <v>80</v>
      </c>
      <c r="J48" s="159">
        <v>80</v>
      </c>
      <c r="K48" s="159">
        <v>80</v>
      </c>
      <c r="L48" s="159">
        <v>80</v>
      </c>
      <c r="M48" s="159">
        <v>80</v>
      </c>
      <c r="N48" s="174">
        <v>960</v>
      </c>
    </row>
    <row r="49" spans="1:14" x14ac:dyDescent="0.25">
      <c r="A49" s="231" t="s">
        <v>178</v>
      </c>
      <c r="B49" s="159">
        <v>0</v>
      </c>
      <c r="C49" s="159">
        <v>0</v>
      </c>
      <c r="D49" s="159">
        <v>0</v>
      </c>
      <c r="E49" s="159">
        <v>0</v>
      </c>
      <c r="F49" s="159">
        <v>0</v>
      </c>
      <c r="G49" s="159">
        <v>0</v>
      </c>
      <c r="H49" s="159">
        <v>0</v>
      </c>
      <c r="I49" s="159">
        <v>0</v>
      </c>
      <c r="J49" s="159">
        <v>0</v>
      </c>
      <c r="K49" s="159">
        <v>0</v>
      </c>
      <c r="L49" s="159">
        <v>0</v>
      </c>
      <c r="M49" s="159">
        <v>0</v>
      </c>
      <c r="N49" s="174">
        <v>0</v>
      </c>
    </row>
    <row r="50" spans="1:14" x14ac:dyDescent="0.25">
      <c r="A50" s="231" t="s">
        <v>350</v>
      </c>
      <c r="B50" s="159">
        <v>90</v>
      </c>
      <c r="C50" s="159">
        <v>90</v>
      </c>
      <c r="D50" s="159">
        <v>90</v>
      </c>
      <c r="E50" s="159">
        <v>90</v>
      </c>
      <c r="F50" s="159">
        <v>90</v>
      </c>
      <c r="G50" s="159">
        <v>90</v>
      </c>
      <c r="H50" s="159">
        <v>90</v>
      </c>
      <c r="I50" s="159">
        <v>90</v>
      </c>
      <c r="J50" s="159">
        <v>90</v>
      </c>
      <c r="K50" s="159">
        <v>90</v>
      </c>
      <c r="L50" s="159">
        <v>90</v>
      </c>
      <c r="M50" s="159">
        <v>90</v>
      </c>
      <c r="N50" s="174">
        <v>1080</v>
      </c>
    </row>
    <row r="51" spans="1:14" x14ac:dyDescent="0.25">
      <c r="A51" s="136"/>
      <c r="B51" s="159" t="s">
        <v>12</v>
      </c>
      <c r="C51" s="159" t="s">
        <v>12</v>
      </c>
      <c r="D51" s="159" t="s">
        <v>12</v>
      </c>
      <c r="E51" s="159" t="s">
        <v>12</v>
      </c>
      <c r="F51" s="159" t="s">
        <v>12</v>
      </c>
      <c r="G51" s="159" t="s">
        <v>12</v>
      </c>
      <c r="H51" s="159" t="s">
        <v>12</v>
      </c>
      <c r="I51" s="160" t="s">
        <v>12</v>
      </c>
      <c r="J51" s="172" t="s">
        <v>12</v>
      </c>
      <c r="K51" s="159" t="s">
        <v>12</v>
      </c>
      <c r="L51" s="159" t="s">
        <v>12</v>
      </c>
      <c r="M51" s="173" t="s">
        <v>12</v>
      </c>
      <c r="N51" s="164" t="s">
        <v>12</v>
      </c>
    </row>
    <row r="52" spans="1:14" x14ac:dyDescent="0.25">
      <c r="A52" s="143" t="s">
        <v>221</v>
      </c>
      <c r="B52" s="175">
        <v>18382.830833333333</v>
      </c>
      <c r="C52" s="175">
        <v>18307.830833333333</v>
      </c>
      <c r="D52" s="175">
        <v>16982.830833333333</v>
      </c>
      <c r="E52" s="175">
        <v>19682.830833333333</v>
      </c>
      <c r="F52" s="175">
        <v>17682.830833333333</v>
      </c>
      <c r="G52" s="175">
        <v>17682.830833333333</v>
      </c>
      <c r="H52" s="175">
        <v>19007.830833333333</v>
      </c>
      <c r="I52" s="175">
        <v>17007.830833333333</v>
      </c>
      <c r="J52" s="175">
        <v>17407.830833333333</v>
      </c>
      <c r="K52" s="175">
        <v>18982.830833333333</v>
      </c>
      <c r="L52" s="175">
        <v>17607.830833333333</v>
      </c>
      <c r="M52" s="175">
        <v>17130.830833333333</v>
      </c>
      <c r="N52" s="175">
        <v>215866.96999999997</v>
      </c>
    </row>
    <row r="53" spans="1:14" x14ac:dyDescent="0.25">
      <c r="A53" s="136"/>
      <c r="B53" s="182"/>
      <c r="C53" s="182"/>
      <c r="D53" s="182"/>
      <c r="E53" s="182"/>
      <c r="F53" s="182"/>
      <c r="G53" s="182"/>
      <c r="H53" s="182"/>
      <c r="I53" s="221"/>
      <c r="J53" s="222"/>
      <c r="K53" s="182"/>
      <c r="L53" s="182"/>
      <c r="M53" s="223"/>
      <c r="N53" s="174"/>
    </row>
    <row r="54" spans="1:14" x14ac:dyDescent="0.25">
      <c r="A54" s="131" t="s">
        <v>130</v>
      </c>
      <c r="B54" s="44"/>
      <c r="C54" s="44"/>
      <c r="D54" s="44"/>
      <c r="E54" s="44"/>
      <c r="F54" s="44"/>
      <c r="G54" s="44"/>
      <c r="H54" s="44"/>
      <c r="I54" s="132"/>
      <c r="J54" s="133"/>
      <c r="K54" s="44"/>
      <c r="L54" s="44"/>
      <c r="M54" s="134"/>
      <c r="N54" s="135"/>
    </row>
    <row r="55" spans="1:14" x14ac:dyDescent="0.25">
      <c r="A55" s="136"/>
      <c r="B55" s="159"/>
      <c r="C55" s="159"/>
      <c r="D55" s="159"/>
      <c r="E55" s="159"/>
      <c r="F55" s="159"/>
      <c r="G55" s="159"/>
      <c r="H55" s="159"/>
      <c r="I55" s="160"/>
      <c r="J55" s="172"/>
      <c r="K55" s="159"/>
      <c r="L55" s="159"/>
      <c r="M55" s="173"/>
      <c r="N55" s="164"/>
    </row>
    <row r="56" spans="1:14" x14ac:dyDescent="0.25">
      <c r="A56" s="136" t="s">
        <v>351</v>
      </c>
      <c r="B56" s="159"/>
      <c r="C56" s="159"/>
      <c r="D56" s="159"/>
      <c r="E56" s="159"/>
      <c r="F56" s="159"/>
      <c r="G56" s="159"/>
      <c r="H56" s="159"/>
      <c r="I56" s="221"/>
      <c r="J56" s="172">
        <v>1050</v>
      </c>
      <c r="K56" s="159"/>
      <c r="L56" s="159"/>
      <c r="M56" s="173">
        <v>3700</v>
      </c>
      <c r="N56" s="174">
        <v>4750</v>
      </c>
    </row>
    <row r="57" spans="1:14" x14ac:dyDescent="0.25">
      <c r="A57" s="136"/>
      <c r="B57" s="159"/>
      <c r="C57" s="159"/>
      <c r="D57" s="159"/>
      <c r="E57" s="159"/>
      <c r="F57" s="159"/>
      <c r="G57" s="159"/>
      <c r="H57" s="159"/>
      <c r="I57" s="160"/>
      <c r="J57" s="172"/>
      <c r="K57" s="159"/>
      <c r="L57" s="159"/>
      <c r="M57" s="173"/>
      <c r="N57" s="164" t="s">
        <v>12</v>
      </c>
    </row>
    <row r="58" spans="1:14" x14ac:dyDescent="0.25">
      <c r="A58" s="143" t="s">
        <v>134</v>
      </c>
      <c r="B58" s="187">
        <v>0</v>
      </c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75">
        <v>4750</v>
      </c>
    </row>
    <row r="59" spans="1:14" x14ac:dyDescent="0.25">
      <c r="A59" s="136"/>
      <c r="B59" s="159" t="s">
        <v>12</v>
      </c>
      <c r="C59" s="159" t="s">
        <v>12</v>
      </c>
      <c r="D59" s="159" t="s">
        <v>12</v>
      </c>
      <c r="E59" s="159" t="s">
        <v>12</v>
      </c>
      <c r="F59" s="159" t="s">
        <v>12</v>
      </c>
      <c r="G59" s="159" t="s">
        <v>12</v>
      </c>
      <c r="H59" s="159" t="s">
        <v>12</v>
      </c>
      <c r="I59" s="160" t="s">
        <v>12</v>
      </c>
      <c r="J59" s="172" t="s">
        <v>12</v>
      </c>
      <c r="K59" s="159" t="s">
        <v>12</v>
      </c>
      <c r="L59" s="159" t="s">
        <v>12</v>
      </c>
      <c r="M59" s="173" t="s">
        <v>12</v>
      </c>
      <c r="N59" s="164" t="s">
        <v>12</v>
      </c>
    </row>
    <row r="60" spans="1:14" x14ac:dyDescent="0.25">
      <c r="A60" s="192" t="s">
        <v>352</v>
      </c>
      <c r="B60" s="232">
        <v>38202.169166666667</v>
      </c>
      <c r="C60" s="232">
        <v>-13025.830833333333</v>
      </c>
      <c r="D60" s="232">
        <v>22838.169166666667</v>
      </c>
      <c r="E60" s="232">
        <v>-41284.830833333333</v>
      </c>
      <c r="F60" s="232">
        <v>49923.169166666667</v>
      </c>
      <c r="G60" s="232">
        <v>17335.169166666667</v>
      </c>
      <c r="H60" s="232">
        <v>16034.169166666667</v>
      </c>
      <c r="I60" s="232">
        <v>24756.169166666667</v>
      </c>
      <c r="J60" s="232">
        <v>53055.169166666667</v>
      </c>
      <c r="K60" s="232">
        <v>-8516.8308333333334</v>
      </c>
      <c r="L60" s="232">
        <v>14642.169166666667</v>
      </c>
      <c r="M60" s="232">
        <v>90369.169166666659</v>
      </c>
      <c r="N60" s="232">
        <v>259578.03000000003</v>
      </c>
    </row>
    <row r="61" spans="1:14" ht="15.75" thickBot="1" x14ac:dyDescent="0.3">
      <c r="A61" s="186"/>
      <c r="B61" s="233" t="s">
        <v>136</v>
      </c>
      <c r="C61" s="233" t="s">
        <v>136</v>
      </c>
      <c r="D61" s="233" t="s">
        <v>136</v>
      </c>
      <c r="E61" s="233" t="s">
        <v>136</v>
      </c>
      <c r="F61" s="233" t="s">
        <v>136</v>
      </c>
      <c r="G61" s="233" t="s">
        <v>136</v>
      </c>
      <c r="H61" s="233" t="s">
        <v>136</v>
      </c>
      <c r="I61" s="234" t="s">
        <v>136</v>
      </c>
      <c r="J61" s="235" t="s">
        <v>136</v>
      </c>
      <c r="K61" s="236" t="s">
        <v>136</v>
      </c>
      <c r="L61" s="236" t="s">
        <v>136</v>
      </c>
      <c r="M61" s="237" t="s">
        <v>136</v>
      </c>
      <c r="N61" s="238" t="s">
        <v>136</v>
      </c>
    </row>
    <row r="62" spans="1:14" ht="15.75" thickTop="1" x14ac:dyDescent="0.25"/>
    <row r="63" spans="1:14" x14ac:dyDescent="0.25">
      <c r="A63" s="168"/>
    </row>
    <row r="64" spans="1:14" ht="16.5" x14ac:dyDescent="0.35">
      <c r="I64" s="165" t="s">
        <v>137</v>
      </c>
      <c r="J64" s="165"/>
      <c r="K64" s="165"/>
      <c r="L64" s="165"/>
      <c r="N64" s="239">
        <v>-26270.869934999999</v>
      </c>
    </row>
    <row r="65" spans="9:14" x14ac:dyDescent="0.25">
      <c r="I65" s="165"/>
      <c r="J65" s="165"/>
      <c r="K65" s="165"/>
      <c r="L65" s="165"/>
    </row>
    <row r="66" spans="9:14" ht="16.5" x14ac:dyDescent="0.35">
      <c r="I66" s="165"/>
      <c r="J66" s="165" t="s">
        <v>138</v>
      </c>
      <c r="K66" s="165"/>
      <c r="L66" s="165"/>
      <c r="N66" s="240">
        <v>233307.16006500003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58FA2-A93D-4D4E-A335-526CA9911E59}">
  <dimension ref="A2:N148"/>
  <sheetViews>
    <sheetView workbookViewId="0"/>
  </sheetViews>
  <sheetFormatPr defaultRowHeight="15" x14ac:dyDescent="0.25"/>
  <cols>
    <col min="1" max="1" width="38.85546875" customWidth="1"/>
    <col min="5" max="5" width="10" customWidth="1"/>
    <col min="14" max="14" width="10.28515625" bestFit="1" customWidth="1"/>
  </cols>
  <sheetData>
    <row r="2" spans="1:14" x14ac:dyDescent="0.25">
      <c r="A2" s="241" t="s">
        <v>353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</row>
    <row r="3" spans="1:14" x14ac:dyDescent="0.25">
      <c r="A3" s="35"/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</row>
    <row r="4" spans="1:14" x14ac:dyDescent="0.25">
      <c r="A4" s="75"/>
      <c r="B4" s="76" t="s">
        <v>55</v>
      </c>
      <c r="C4" s="77" t="s">
        <v>56</v>
      </c>
      <c r="D4" s="77" t="s">
        <v>57</v>
      </c>
      <c r="E4" s="77" t="s">
        <v>58</v>
      </c>
      <c r="F4" s="77" t="s">
        <v>59</v>
      </c>
      <c r="G4" s="77" t="s">
        <v>60</v>
      </c>
      <c r="H4" s="77" t="s">
        <v>61</v>
      </c>
      <c r="I4" s="78" t="s">
        <v>62</v>
      </c>
      <c r="J4" s="78" t="s">
        <v>63</v>
      </c>
      <c r="K4" s="78" t="s">
        <v>64</v>
      </c>
      <c r="L4" s="78" t="s">
        <v>65</v>
      </c>
      <c r="M4" s="78" t="s">
        <v>66</v>
      </c>
      <c r="N4" s="78" t="s">
        <v>83</v>
      </c>
    </row>
    <row r="5" spans="1:14" x14ac:dyDescent="0.25">
      <c r="A5" s="243" t="s">
        <v>211</v>
      </c>
      <c r="B5" s="244"/>
      <c r="C5" s="244"/>
      <c r="D5" s="244"/>
      <c r="E5" s="244"/>
      <c r="F5" s="244"/>
      <c r="G5" s="244"/>
      <c r="H5" s="244"/>
      <c r="I5" s="245"/>
      <c r="J5" s="245"/>
      <c r="K5" s="245"/>
      <c r="L5" s="245"/>
      <c r="M5" s="245"/>
      <c r="N5" s="245"/>
    </row>
    <row r="6" spans="1:14" x14ac:dyDescent="0.25">
      <c r="A6" s="246"/>
      <c r="B6" s="88"/>
      <c r="C6" s="88"/>
      <c r="D6" s="88"/>
      <c r="E6" s="88"/>
      <c r="F6" s="88"/>
      <c r="G6" s="88"/>
      <c r="H6" s="88"/>
      <c r="I6" s="89"/>
      <c r="J6" s="90"/>
      <c r="K6" s="88"/>
      <c r="L6" s="88"/>
      <c r="M6" s="91"/>
      <c r="N6" s="92"/>
    </row>
    <row r="7" spans="1:14" x14ac:dyDescent="0.25">
      <c r="A7" s="246" t="s">
        <v>354</v>
      </c>
      <c r="B7" s="100">
        <v>34009</v>
      </c>
      <c r="C7" s="100">
        <v>34009</v>
      </c>
      <c r="D7" s="100">
        <v>34009</v>
      </c>
      <c r="E7" s="100">
        <v>34009</v>
      </c>
      <c r="F7" s="100">
        <v>34009</v>
      </c>
      <c r="G7" s="100">
        <v>34009</v>
      </c>
      <c r="H7" s="100">
        <v>34009</v>
      </c>
      <c r="I7" s="100">
        <v>34009</v>
      </c>
      <c r="J7" s="100">
        <v>34009</v>
      </c>
      <c r="K7" s="100">
        <v>34009</v>
      </c>
      <c r="L7" s="100">
        <v>34009</v>
      </c>
      <c r="M7" s="100">
        <v>34009</v>
      </c>
      <c r="N7" s="96">
        <v>408108</v>
      </c>
    </row>
    <row r="8" spans="1:14" x14ac:dyDescent="0.25">
      <c r="A8" s="246" t="s">
        <v>355</v>
      </c>
      <c r="B8" s="100">
        <v>1478.75</v>
      </c>
      <c r="C8" s="100">
        <v>1478.75</v>
      </c>
      <c r="D8" s="100">
        <v>1478.75</v>
      </c>
      <c r="E8" s="100">
        <v>1478.75</v>
      </c>
      <c r="F8" s="100">
        <v>1478.75</v>
      </c>
      <c r="G8" s="100">
        <v>1478.75</v>
      </c>
      <c r="H8" s="100">
        <v>1478.75</v>
      </c>
      <c r="I8" s="100">
        <v>1478.75</v>
      </c>
      <c r="J8" s="100">
        <v>1478.75</v>
      </c>
      <c r="K8" s="100">
        <v>1478.75</v>
      </c>
      <c r="L8" s="100">
        <v>1478.75</v>
      </c>
      <c r="M8" s="100">
        <v>1478.75</v>
      </c>
      <c r="N8" s="96">
        <v>17745</v>
      </c>
    </row>
    <row r="9" spans="1:14" x14ac:dyDescent="0.25">
      <c r="A9" s="246" t="s">
        <v>356</v>
      </c>
      <c r="B9" s="100">
        <v>2149.3483333333334</v>
      </c>
      <c r="C9" s="100">
        <v>2149.3483333333334</v>
      </c>
      <c r="D9" s="100">
        <v>2149.3483333333334</v>
      </c>
      <c r="E9" s="100">
        <v>2149.3483333333334</v>
      </c>
      <c r="F9" s="100">
        <v>2149.3483333333334</v>
      </c>
      <c r="G9" s="100">
        <v>2149.3483333333334</v>
      </c>
      <c r="H9" s="100">
        <v>2149.3483333333334</v>
      </c>
      <c r="I9" s="100">
        <v>2149.3483333333334</v>
      </c>
      <c r="J9" s="100">
        <v>2149.3483333333334</v>
      </c>
      <c r="K9" s="100">
        <v>2149.3483333333334</v>
      </c>
      <c r="L9" s="100">
        <v>2149.3483333333334</v>
      </c>
      <c r="M9" s="100">
        <v>2149.3483333333334</v>
      </c>
      <c r="N9" s="96">
        <v>25792.180000000008</v>
      </c>
    </row>
    <row r="10" spans="1:14" x14ac:dyDescent="0.25">
      <c r="A10" s="246" t="s">
        <v>357</v>
      </c>
      <c r="B10" s="247">
        <v>1630.25</v>
      </c>
      <c r="C10" s="247">
        <v>1630.25</v>
      </c>
      <c r="D10" s="247">
        <v>1630.25</v>
      </c>
      <c r="E10" s="247">
        <v>1630.25</v>
      </c>
      <c r="F10" s="247">
        <v>1630.25</v>
      </c>
      <c r="G10" s="247">
        <v>1630.25</v>
      </c>
      <c r="H10" s="247">
        <v>1630.25</v>
      </c>
      <c r="I10" s="247">
        <v>1630.25</v>
      </c>
      <c r="J10" s="247">
        <v>1630.25</v>
      </c>
      <c r="K10" s="247">
        <v>1630.25</v>
      </c>
      <c r="L10" s="247">
        <v>1630.25</v>
      </c>
      <c r="M10" s="247">
        <v>1630.25</v>
      </c>
      <c r="N10" s="96">
        <v>19563</v>
      </c>
    </row>
    <row r="11" spans="1:14" x14ac:dyDescent="0.25">
      <c r="A11" s="246" t="s">
        <v>358</v>
      </c>
      <c r="B11" s="100">
        <v>0</v>
      </c>
      <c r="C11" s="100">
        <v>0</v>
      </c>
      <c r="D11" s="100">
        <v>3000</v>
      </c>
      <c r="E11" s="100">
        <v>0</v>
      </c>
      <c r="F11" s="100">
        <v>0</v>
      </c>
      <c r="G11" s="100">
        <v>700</v>
      </c>
      <c r="H11" s="100">
        <v>0</v>
      </c>
      <c r="I11" s="100">
        <v>0</v>
      </c>
      <c r="J11" s="100">
        <v>200</v>
      </c>
      <c r="K11" s="100">
        <v>0</v>
      </c>
      <c r="L11" s="100">
        <v>0</v>
      </c>
      <c r="M11" s="100">
        <v>0</v>
      </c>
      <c r="N11" s="96">
        <v>3900</v>
      </c>
    </row>
    <row r="12" spans="1:14" x14ac:dyDescent="0.25">
      <c r="A12" s="246" t="s">
        <v>359</v>
      </c>
      <c r="B12" s="100">
        <v>300</v>
      </c>
      <c r="C12" s="100">
        <v>300</v>
      </c>
      <c r="D12" s="100">
        <v>7800</v>
      </c>
      <c r="E12" s="100">
        <v>300</v>
      </c>
      <c r="F12" s="100">
        <v>300</v>
      </c>
      <c r="G12" s="100">
        <v>1000</v>
      </c>
      <c r="H12" s="100">
        <v>300</v>
      </c>
      <c r="I12" s="100">
        <v>300</v>
      </c>
      <c r="J12" s="100">
        <v>1000</v>
      </c>
      <c r="K12" s="100">
        <v>300</v>
      </c>
      <c r="L12" s="100">
        <v>300</v>
      </c>
      <c r="M12" s="100">
        <v>200</v>
      </c>
      <c r="N12" s="96">
        <v>12400</v>
      </c>
    </row>
    <row r="13" spans="1:14" x14ac:dyDescent="0.25">
      <c r="A13" s="246" t="s">
        <v>360</v>
      </c>
      <c r="B13" s="88">
        <v>0</v>
      </c>
      <c r="C13" s="88">
        <v>0</v>
      </c>
      <c r="D13" s="88">
        <v>0</v>
      </c>
      <c r="E13" s="88">
        <v>0</v>
      </c>
      <c r="F13" s="88">
        <v>0</v>
      </c>
      <c r="G13" s="88">
        <v>0</v>
      </c>
      <c r="H13" s="88">
        <v>0</v>
      </c>
      <c r="I13" s="88">
        <v>0</v>
      </c>
      <c r="J13" s="88">
        <v>0</v>
      </c>
      <c r="K13" s="88">
        <v>0</v>
      </c>
      <c r="L13" s="88">
        <v>0</v>
      </c>
      <c r="M13" s="88">
        <v>0</v>
      </c>
      <c r="N13" s="96">
        <v>0</v>
      </c>
    </row>
    <row r="14" spans="1:14" x14ac:dyDescent="0.25">
      <c r="A14" s="246" t="s">
        <v>361</v>
      </c>
      <c r="B14" s="88">
        <v>0</v>
      </c>
      <c r="C14" s="88">
        <v>0</v>
      </c>
      <c r="D14" s="88">
        <v>0</v>
      </c>
      <c r="E14" s="88">
        <v>0</v>
      </c>
      <c r="F14" s="88">
        <v>0</v>
      </c>
      <c r="G14" s="88">
        <v>0</v>
      </c>
      <c r="H14" s="88">
        <v>0</v>
      </c>
      <c r="I14" s="88">
        <v>0</v>
      </c>
      <c r="J14" s="88">
        <v>0</v>
      </c>
      <c r="K14" s="88">
        <v>0</v>
      </c>
      <c r="L14" s="88">
        <v>0</v>
      </c>
      <c r="M14" s="88">
        <v>0</v>
      </c>
      <c r="N14" s="96">
        <v>0</v>
      </c>
    </row>
    <row r="15" spans="1:14" x14ac:dyDescent="0.25">
      <c r="A15" s="246" t="s">
        <v>362</v>
      </c>
      <c r="B15" s="88">
        <v>2079.9</v>
      </c>
      <c r="C15" s="88">
        <v>2079.9</v>
      </c>
      <c r="D15" s="88">
        <v>2079.9</v>
      </c>
      <c r="E15" s="88">
        <v>2079.9</v>
      </c>
      <c r="F15" s="88">
        <v>2079.9</v>
      </c>
      <c r="G15" s="88">
        <v>2079.9</v>
      </c>
      <c r="H15" s="88">
        <v>2079.9</v>
      </c>
      <c r="I15" s="88">
        <v>2079.9</v>
      </c>
      <c r="J15" s="88">
        <v>2079.9</v>
      </c>
      <c r="K15" s="88">
        <v>2079.9</v>
      </c>
      <c r="L15" s="88">
        <v>2079.9</v>
      </c>
      <c r="M15" s="88">
        <v>2079.9</v>
      </c>
      <c r="N15" s="96">
        <v>24958.800000000007</v>
      </c>
    </row>
    <row r="16" spans="1:14" x14ac:dyDescent="0.25">
      <c r="A16" s="246" t="s">
        <v>363</v>
      </c>
      <c r="B16" s="100">
        <v>858.24</v>
      </c>
      <c r="C16" s="100">
        <v>858.24</v>
      </c>
      <c r="D16" s="100">
        <v>858.24</v>
      </c>
      <c r="E16" s="100">
        <v>858.24</v>
      </c>
      <c r="F16" s="100">
        <v>858.24</v>
      </c>
      <c r="G16" s="100">
        <v>858.24</v>
      </c>
      <c r="H16" s="100">
        <v>858.24</v>
      </c>
      <c r="I16" s="100">
        <v>858.24</v>
      </c>
      <c r="J16" s="100">
        <v>858.24</v>
      </c>
      <c r="K16" s="100">
        <v>858.24</v>
      </c>
      <c r="L16" s="100">
        <v>858.24</v>
      </c>
      <c r="M16" s="100">
        <v>858.24</v>
      </c>
      <c r="N16" s="96">
        <v>10298.879999999999</v>
      </c>
    </row>
    <row r="17" spans="1:14" x14ac:dyDescent="0.25">
      <c r="A17" s="246" t="s">
        <v>364</v>
      </c>
      <c r="B17" s="100">
        <v>25</v>
      </c>
      <c r="C17" s="100">
        <v>25</v>
      </c>
      <c r="D17" s="100">
        <v>25</v>
      </c>
      <c r="E17" s="100">
        <v>25</v>
      </c>
      <c r="F17" s="100">
        <v>25</v>
      </c>
      <c r="G17" s="100">
        <v>25</v>
      </c>
      <c r="H17" s="100">
        <v>25</v>
      </c>
      <c r="I17" s="100">
        <v>25</v>
      </c>
      <c r="J17" s="100">
        <v>25</v>
      </c>
      <c r="K17" s="100">
        <v>25</v>
      </c>
      <c r="L17" s="100">
        <v>25</v>
      </c>
      <c r="M17" s="100">
        <v>25</v>
      </c>
      <c r="N17" s="96">
        <v>300</v>
      </c>
    </row>
    <row r="18" spans="1:14" x14ac:dyDescent="0.25">
      <c r="A18" s="246" t="s">
        <v>365</v>
      </c>
      <c r="B18" s="100">
        <v>3250</v>
      </c>
      <c r="C18" s="100">
        <v>0</v>
      </c>
      <c r="D18" s="100">
        <v>0</v>
      </c>
      <c r="E18" s="100">
        <v>0</v>
      </c>
      <c r="F18" s="100">
        <v>0</v>
      </c>
      <c r="G18" s="100">
        <v>0</v>
      </c>
      <c r="H18" s="100">
        <v>0</v>
      </c>
      <c r="I18" s="100">
        <v>0</v>
      </c>
      <c r="J18" s="100">
        <v>0</v>
      </c>
      <c r="K18" s="100">
        <v>0</v>
      </c>
      <c r="L18" s="100">
        <v>0</v>
      </c>
      <c r="M18" s="100">
        <v>0</v>
      </c>
      <c r="N18" s="96">
        <v>3250</v>
      </c>
    </row>
    <row r="19" spans="1:14" x14ac:dyDescent="0.25">
      <c r="A19" s="246" t="s">
        <v>366</v>
      </c>
      <c r="B19" s="88">
        <v>0</v>
      </c>
      <c r="C19" s="88">
        <v>0</v>
      </c>
      <c r="D19" s="88">
        <v>0</v>
      </c>
      <c r="E19" s="88">
        <v>0</v>
      </c>
      <c r="F19" s="88">
        <v>0</v>
      </c>
      <c r="G19" s="88">
        <v>0</v>
      </c>
      <c r="H19" s="88">
        <v>0</v>
      </c>
      <c r="I19" s="88">
        <v>0</v>
      </c>
      <c r="J19" s="88">
        <v>0</v>
      </c>
      <c r="K19" s="88">
        <v>0</v>
      </c>
      <c r="L19" s="88">
        <v>0</v>
      </c>
      <c r="M19" s="88">
        <v>2000</v>
      </c>
      <c r="N19" s="96">
        <v>2000</v>
      </c>
    </row>
    <row r="20" spans="1:14" x14ac:dyDescent="0.25">
      <c r="A20" s="246" t="s">
        <v>367</v>
      </c>
      <c r="B20" s="88">
        <v>0</v>
      </c>
      <c r="C20" s="88">
        <v>0</v>
      </c>
      <c r="D20" s="88">
        <v>0</v>
      </c>
      <c r="E20" s="88">
        <v>0</v>
      </c>
      <c r="F20" s="88">
        <v>0</v>
      </c>
      <c r="G20" s="88">
        <v>0</v>
      </c>
      <c r="H20" s="88">
        <v>0</v>
      </c>
      <c r="I20" s="88">
        <v>0</v>
      </c>
      <c r="J20" s="88">
        <v>0</v>
      </c>
      <c r="K20" s="88">
        <v>0</v>
      </c>
      <c r="L20" s="88">
        <v>0</v>
      </c>
      <c r="M20" s="88">
        <v>500</v>
      </c>
      <c r="N20" s="96">
        <v>500</v>
      </c>
    </row>
    <row r="21" spans="1:14" x14ac:dyDescent="0.25">
      <c r="A21" s="246" t="s">
        <v>207</v>
      </c>
      <c r="B21" s="100">
        <v>1150</v>
      </c>
      <c r="C21" s="100">
        <v>1150</v>
      </c>
      <c r="D21" s="100">
        <v>1150</v>
      </c>
      <c r="E21" s="100">
        <v>1150</v>
      </c>
      <c r="F21" s="100">
        <v>1150</v>
      </c>
      <c r="G21" s="100">
        <v>1150</v>
      </c>
      <c r="H21" s="100">
        <v>1150</v>
      </c>
      <c r="I21" s="100">
        <v>1150</v>
      </c>
      <c r="J21" s="100">
        <v>1150</v>
      </c>
      <c r="K21" s="100">
        <v>1150</v>
      </c>
      <c r="L21" s="100">
        <v>1150</v>
      </c>
      <c r="M21" s="100">
        <v>1150</v>
      </c>
      <c r="N21" s="96">
        <v>13800</v>
      </c>
    </row>
    <row r="22" spans="1:14" x14ac:dyDescent="0.25">
      <c r="A22" s="246" t="s">
        <v>368</v>
      </c>
      <c r="B22" s="100">
        <v>420</v>
      </c>
      <c r="C22" s="100">
        <v>420</v>
      </c>
      <c r="D22" s="100">
        <v>420</v>
      </c>
      <c r="E22" s="100">
        <v>420</v>
      </c>
      <c r="F22" s="100">
        <v>420</v>
      </c>
      <c r="G22" s="100">
        <v>420</v>
      </c>
      <c r="H22" s="100">
        <v>420</v>
      </c>
      <c r="I22" s="100">
        <v>420</v>
      </c>
      <c r="J22" s="100">
        <v>420</v>
      </c>
      <c r="K22" s="100">
        <v>420</v>
      </c>
      <c r="L22" s="100">
        <v>420</v>
      </c>
      <c r="M22" s="100">
        <v>420</v>
      </c>
      <c r="N22" s="96">
        <v>5040</v>
      </c>
    </row>
    <row r="23" spans="1:14" x14ac:dyDescent="0.25">
      <c r="A23" s="246" t="s">
        <v>369</v>
      </c>
      <c r="B23" s="100">
        <v>0</v>
      </c>
      <c r="C23" s="100">
        <v>0</v>
      </c>
      <c r="D23" s="100">
        <v>0</v>
      </c>
      <c r="E23" s="100">
        <v>0</v>
      </c>
      <c r="F23" s="100">
        <v>0</v>
      </c>
      <c r="G23" s="100">
        <v>1400</v>
      </c>
      <c r="H23" s="100">
        <v>0</v>
      </c>
      <c r="I23" s="100">
        <v>0</v>
      </c>
      <c r="J23" s="100">
        <v>0</v>
      </c>
      <c r="K23" s="100">
        <v>0</v>
      </c>
      <c r="L23" s="100">
        <v>0</v>
      </c>
      <c r="M23" s="100">
        <v>0</v>
      </c>
      <c r="N23" s="96">
        <v>1400</v>
      </c>
    </row>
    <row r="24" spans="1:14" x14ac:dyDescent="0.25">
      <c r="A24" s="246" t="s">
        <v>178</v>
      </c>
      <c r="B24" s="100">
        <v>0</v>
      </c>
      <c r="C24" s="100">
        <v>0</v>
      </c>
      <c r="D24" s="100">
        <v>0</v>
      </c>
      <c r="E24" s="100">
        <v>0</v>
      </c>
      <c r="F24" s="100">
        <v>0</v>
      </c>
      <c r="G24" s="100">
        <v>0</v>
      </c>
      <c r="H24" s="100">
        <v>0</v>
      </c>
      <c r="I24" s="100">
        <v>0</v>
      </c>
      <c r="J24" s="100">
        <v>0</v>
      </c>
      <c r="K24" s="100">
        <v>0</v>
      </c>
      <c r="L24" s="100">
        <v>0</v>
      </c>
      <c r="M24" s="100">
        <v>500</v>
      </c>
      <c r="N24" s="96">
        <v>500</v>
      </c>
    </row>
    <row r="25" spans="1:14" x14ac:dyDescent="0.25">
      <c r="A25" s="246" t="s">
        <v>370</v>
      </c>
      <c r="B25" s="100">
        <v>360</v>
      </c>
      <c r="C25" s="100">
        <v>360</v>
      </c>
      <c r="D25" s="100">
        <v>360</v>
      </c>
      <c r="E25" s="100">
        <v>360</v>
      </c>
      <c r="F25" s="100">
        <v>360</v>
      </c>
      <c r="G25" s="100">
        <v>360</v>
      </c>
      <c r="H25" s="100">
        <v>360</v>
      </c>
      <c r="I25" s="100">
        <v>360</v>
      </c>
      <c r="J25" s="100">
        <v>360</v>
      </c>
      <c r="K25" s="100">
        <v>360</v>
      </c>
      <c r="L25" s="100">
        <v>360</v>
      </c>
      <c r="M25" s="100">
        <v>17060</v>
      </c>
      <c r="N25" s="96">
        <v>21020</v>
      </c>
    </row>
    <row r="26" spans="1:14" x14ac:dyDescent="0.25">
      <c r="A26" s="246" t="s">
        <v>371</v>
      </c>
      <c r="B26" s="100">
        <v>2770</v>
      </c>
      <c r="C26" s="100">
        <v>1520</v>
      </c>
      <c r="D26" s="100">
        <v>1520</v>
      </c>
      <c r="E26" s="100">
        <v>2770</v>
      </c>
      <c r="F26" s="100">
        <v>1520</v>
      </c>
      <c r="G26" s="100">
        <v>1520</v>
      </c>
      <c r="H26" s="100">
        <v>2770</v>
      </c>
      <c r="I26" s="100">
        <v>1520</v>
      </c>
      <c r="J26" s="100">
        <v>1520</v>
      </c>
      <c r="K26" s="100">
        <v>2770</v>
      </c>
      <c r="L26" s="100">
        <v>1520</v>
      </c>
      <c r="M26" s="100">
        <v>2770</v>
      </c>
      <c r="N26" s="96">
        <v>24490</v>
      </c>
    </row>
    <row r="27" spans="1:14" x14ac:dyDescent="0.25">
      <c r="A27" s="246" t="s">
        <v>372</v>
      </c>
      <c r="B27" s="100">
        <v>1200</v>
      </c>
      <c r="C27" s="100">
        <v>1200</v>
      </c>
      <c r="D27" s="100">
        <v>1200</v>
      </c>
      <c r="E27" s="100">
        <v>1200</v>
      </c>
      <c r="F27" s="100">
        <v>1200</v>
      </c>
      <c r="G27" s="100">
        <v>1200</v>
      </c>
      <c r="H27" s="100">
        <v>1200</v>
      </c>
      <c r="I27" s="100">
        <v>1200</v>
      </c>
      <c r="J27" s="100">
        <v>1200</v>
      </c>
      <c r="K27" s="100">
        <v>1200</v>
      </c>
      <c r="L27" s="100">
        <v>1200</v>
      </c>
      <c r="M27" s="100">
        <v>1200</v>
      </c>
      <c r="N27" s="96">
        <v>14400</v>
      </c>
    </row>
    <row r="28" spans="1:14" x14ac:dyDescent="0.25">
      <c r="A28" s="246" t="s">
        <v>373</v>
      </c>
      <c r="B28" s="100">
        <v>87</v>
      </c>
      <c r="C28" s="100">
        <v>0</v>
      </c>
      <c r="D28" s="100">
        <v>55000</v>
      </c>
      <c r="E28" s="100">
        <v>1000</v>
      </c>
      <c r="F28" s="100">
        <v>0</v>
      </c>
      <c r="G28" s="100">
        <v>0</v>
      </c>
      <c r="H28" s="100">
        <v>5000</v>
      </c>
      <c r="I28" s="100">
        <v>0</v>
      </c>
      <c r="J28" s="100">
        <v>4263</v>
      </c>
      <c r="K28" s="100">
        <v>12000</v>
      </c>
      <c r="L28" s="100">
        <v>0</v>
      </c>
      <c r="M28" s="100">
        <v>0</v>
      </c>
      <c r="N28" s="96">
        <v>77350</v>
      </c>
    </row>
    <row r="29" spans="1:14" x14ac:dyDescent="0.25">
      <c r="A29" s="248" t="s">
        <v>374</v>
      </c>
      <c r="B29" s="88">
        <v>0</v>
      </c>
      <c r="C29" s="88">
        <v>0</v>
      </c>
      <c r="D29" s="88">
        <v>0</v>
      </c>
      <c r="E29" s="88">
        <v>0</v>
      </c>
      <c r="F29" s="88">
        <v>0</v>
      </c>
      <c r="G29" s="88">
        <v>0</v>
      </c>
      <c r="H29" s="88">
        <v>0</v>
      </c>
      <c r="I29" s="88">
        <v>0</v>
      </c>
      <c r="J29" s="88">
        <v>0</v>
      </c>
      <c r="K29" s="88">
        <v>0</v>
      </c>
      <c r="L29" s="88">
        <v>0</v>
      </c>
      <c r="M29" s="88">
        <v>5000</v>
      </c>
      <c r="N29" s="96">
        <v>5000</v>
      </c>
    </row>
    <row r="30" spans="1:14" x14ac:dyDescent="0.25">
      <c r="A30" s="246" t="s">
        <v>375</v>
      </c>
      <c r="B30" s="88">
        <v>0</v>
      </c>
      <c r="C30" s="88">
        <v>0</v>
      </c>
      <c r="D30" s="88">
        <v>0</v>
      </c>
      <c r="E30" s="88">
        <v>5700</v>
      </c>
      <c r="F30" s="88">
        <v>0</v>
      </c>
      <c r="G30" s="88">
        <v>0</v>
      </c>
      <c r="H30" s="88">
        <v>25000</v>
      </c>
      <c r="I30" s="88">
        <v>17330</v>
      </c>
      <c r="J30" s="88">
        <v>0</v>
      </c>
      <c r="K30" s="88">
        <v>7700</v>
      </c>
      <c r="L30" s="88">
        <v>0</v>
      </c>
      <c r="M30" s="88">
        <v>0</v>
      </c>
      <c r="N30" s="96">
        <v>55730</v>
      </c>
    </row>
    <row r="31" spans="1:14" x14ac:dyDescent="0.25">
      <c r="A31" s="248" t="s">
        <v>376</v>
      </c>
      <c r="B31" s="88">
        <v>0</v>
      </c>
      <c r="C31" s="88">
        <v>0</v>
      </c>
      <c r="D31" s="88">
        <v>0</v>
      </c>
      <c r="E31" s="88">
        <v>0</v>
      </c>
      <c r="F31" s="88">
        <v>0</v>
      </c>
      <c r="G31" s="88">
        <v>0</v>
      </c>
      <c r="H31" s="88">
        <v>0</v>
      </c>
      <c r="I31" s="88">
        <v>0</v>
      </c>
      <c r="J31" s="88">
        <v>0</v>
      </c>
      <c r="K31" s="88">
        <v>0</v>
      </c>
      <c r="L31" s="88">
        <v>0</v>
      </c>
      <c r="M31" s="88">
        <v>1200</v>
      </c>
      <c r="N31" s="96">
        <v>1200</v>
      </c>
    </row>
    <row r="32" spans="1:14" x14ac:dyDescent="0.25">
      <c r="A32" s="248" t="s">
        <v>377</v>
      </c>
      <c r="B32" s="88">
        <v>0</v>
      </c>
      <c r="C32" s="88">
        <v>0</v>
      </c>
      <c r="D32" s="88">
        <v>0</v>
      </c>
      <c r="E32" s="88">
        <v>0</v>
      </c>
      <c r="F32" s="88">
        <v>0</v>
      </c>
      <c r="G32" s="88">
        <v>0</v>
      </c>
      <c r="H32" s="88">
        <v>0</v>
      </c>
      <c r="I32" s="88">
        <v>0</v>
      </c>
      <c r="J32" s="88">
        <v>1100</v>
      </c>
      <c r="K32" s="88">
        <v>0</v>
      </c>
      <c r="L32" s="88">
        <v>0</v>
      </c>
      <c r="M32" s="88">
        <v>0</v>
      </c>
      <c r="N32" s="96">
        <v>1100</v>
      </c>
    </row>
    <row r="33" spans="1:14" x14ac:dyDescent="0.25">
      <c r="A33" s="246" t="s">
        <v>378</v>
      </c>
      <c r="B33" s="88">
        <v>130</v>
      </c>
      <c r="C33" s="88">
        <v>130</v>
      </c>
      <c r="D33" s="88">
        <v>130</v>
      </c>
      <c r="E33" s="88">
        <v>130</v>
      </c>
      <c r="F33" s="88">
        <v>130</v>
      </c>
      <c r="G33" s="88">
        <v>130</v>
      </c>
      <c r="H33" s="88">
        <v>130</v>
      </c>
      <c r="I33" s="88">
        <v>130</v>
      </c>
      <c r="J33" s="88">
        <v>130</v>
      </c>
      <c r="K33" s="88">
        <v>130</v>
      </c>
      <c r="L33" s="88">
        <v>130</v>
      </c>
      <c r="M33" s="88">
        <v>130</v>
      </c>
      <c r="N33" s="96">
        <v>1560</v>
      </c>
    </row>
    <row r="34" spans="1:14" x14ac:dyDescent="0.25">
      <c r="A34" s="246" t="s">
        <v>379</v>
      </c>
      <c r="B34" s="88">
        <v>30</v>
      </c>
      <c r="C34" s="88">
        <v>0</v>
      </c>
      <c r="D34" s="88">
        <v>45</v>
      </c>
      <c r="E34" s="88">
        <v>0</v>
      </c>
      <c r="F34" s="88">
        <v>56</v>
      </c>
      <c r="G34" s="88">
        <v>0</v>
      </c>
      <c r="H34" s="88">
        <v>0</v>
      </c>
      <c r="I34" s="88">
        <v>0</v>
      </c>
      <c r="J34" s="88">
        <v>0</v>
      </c>
      <c r="K34" s="88">
        <v>0</v>
      </c>
      <c r="L34" s="88">
        <v>0</v>
      </c>
      <c r="M34" s="88">
        <v>0</v>
      </c>
      <c r="N34" s="96">
        <v>131</v>
      </c>
    </row>
    <row r="35" spans="1:14" x14ac:dyDescent="0.25">
      <c r="A35" s="246" t="s">
        <v>380</v>
      </c>
      <c r="B35" s="88">
        <v>0</v>
      </c>
      <c r="C35" s="88">
        <v>0</v>
      </c>
      <c r="D35" s="88">
        <v>0</v>
      </c>
      <c r="E35" s="88">
        <v>0</v>
      </c>
      <c r="F35" s="88">
        <v>250</v>
      </c>
      <c r="G35" s="88">
        <v>0</v>
      </c>
      <c r="H35" s="88">
        <v>0</v>
      </c>
      <c r="I35" s="88">
        <v>0</v>
      </c>
      <c r="J35" s="88">
        <v>0</v>
      </c>
      <c r="K35" s="88">
        <v>0</v>
      </c>
      <c r="L35" s="88">
        <v>0</v>
      </c>
      <c r="M35" s="88">
        <v>0</v>
      </c>
      <c r="N35" s="96">
        <v>250</v>
      </c>
    </row>
    <row r="36" spans="1:14" x14ac:dyDescent="0.25">
      <c r="A36" s="246" t="s">
        <v>381</v>
      </c>
      <c r="B36" s="88">
        <v>0</v>
      </c>
      <c r="C36" s="88">
        <v>0</v>
      </c>
      <c r="D36" s="88">
        <v>0</v>
      </c>
      <c r="E36" s="88">
        <v>0</v>
      </c>
      <c r="F36" s="88">
        <v>0</v>
      </c>
      <c r="G36" s="88">
        <v>0</v>
      </c>
      <c r="H36" s="88">
        <v>0</v>
      </c>
      <c r="I36" s="88">
        <v>0</v>
      </c>
      <c r="J36" s="88">
        <v>0</v>
      </c>
      <c r="K36" s="88">
        <v>0</v>
      </c>
      <c r="L36" s="88">
        <v>0</v>
      </c>
      <c r="M36" s="88">
        <v>2500</v>
      </c>
      <c r="N36" s="96">
        <v>2500</v>
      </c>
    </row>
    <row r="37" spans="1:14" x14ac:dyDescent="0.25">
      <c r="A37" s="246" t="s">
        <v>253</v>
      </c>
      <c r="B37" s="100">
        <v>9841.0400000000009</v>
      </c>
      <c r="C37" s="100">
        <v>9841.0400000000009</v>
      </c>
      <c r="D37" s="100">
        <v>9841.0400000000009</v>
      </c>
      <c r="E37" s="100">
        <v>9841.0400000000009</v>
      </c>
      <c r="F37" s="100">
        <v>9841.0400000000009</v>
      </c>
      <c r="G37" s="100">
        <v>9841.0400000000009</v>
      </c>
      <c r="H37" s="100">
        <v>9754.9599999999991</v>
      </c>
      <c r="I37" s="100">
        <v>9754.9599999999991</v>
      </c>
      <c r="J37" s="100">
        <v>9754.9599999999991</v>
      </c>
      <c r="K37" s="100">
        <v>9754.9599999999991</v>
      </c>
      <c r="L37" s="100">
        <v>9754.9599999999991</v>
      </c>
      <c r="M37" s="100">
        <v>9754.9599999999991</v>
      </c>
      <c r="N37" s="96">
        <v>117575.99999999997</v>
      </c>
    </row>
    <row r="38" spans="1:14" x14ac:dyDescent="0.25">
      <c r="A38" s="246" t="s">
        <v>382</v>
      </c>
      <c r="B38" s="88">
        <v>295</v>
      </c>
      <c r="C38" s="88">
        <v>295</v>
      </c>
      <c r="D38" s="88">
        <v>295</v>
      </c>
      <c r="E38" s="88">
        <v>295</v>
      </c>
      <c r="F38" s="88">
        <v>295</v>
      </c>
      <c r="G38" s="88">
        <v>295</v>
      </c>
      <c r="H38" s="88">
        <v>295</v>
      </c>
      <c r="I38" s="88">
        <v>295</v>
      </c>
      <c r="J38" s="88">
        <v>295</v>
      </c>
      <c r="K38" s="88">
        <v>295</v>
      </c>
      <c r="L38" s="88">
        <v>295</v>
      </c>
      <c r="M38" s="88">
        <v>295</v>
      </c>
      <c r="N38" s="96">
        <v>3540</v>
      </c>
    </row>
    <row r="39" spans="1:14" x14ac:dyDescent="0.25">
      <c r="A39" s="246" t="s">
        <v>383</v>
      </c>
      <c r="B39" s="88">
        <v>0</v>
      </c>
      <c r="C39" s="88">
        <v>0</v>
      </c>
      <c r="D39" s="88">
        <v>0</v>
      </c>
      <c r="E39" s="88">
        <v>0</v>
      </c>
      <c r="F39" s="88">
        <v>0</v>
      </c>
      <c r="G39" s="88">
        <v>0</v>
      </c>
      <c r="H39" s="88">
        <v>0</v>
      </c>
      <c r="I39" s="88">
        <v>0</v>
      </c>
      <c r="J39" s="88">
        <v>0</v>
      </c>
      <c r="K39" s="88">
        <v>775</v>
      </c>
      <c r="L39" s="88">
        <v>0</v>
      </c>
      <c r="M39" s="88">
        <v>0</v>
      </c>
      <c r="N39" s="96">
        <v>775</v>
      </c>
    </row>
    <row r="40" spans="1:14" x14ac:dyDescent="0.25">
      <c r="A40" s="248" t="s">
        <v>384</v>
      </c>
      <c r="B40" s="249">
        <v>0</v>
      </c>
      <c r="C40" s="249">
        <v>0</v>
      </c>
      <c r="D40" s="249">
        <v>0</v>
      </c>
      <c r="E40" s="249">
        <v>0</v>
      </c>
      <c r="F40" s="249">
        <v>0</v>
      </c>
      <c r="G40" s="249">
        <v>0</v>
      </c>
      <c r="H40" s="249">
        <v>0</v>
      </c>
      <c r="I40" s="249">
        <v>0</v>
      </c>
      <c r="J40" s="249">
        <v>0</v>
      </c>
      <c r="K40" s="249">
        <v>0</v>
      </c>
      <c r="L40" s="249">
        <v>0</v>
      </c>
      <c r="M40" s="249">
        <v>300</v>
      </c>
      <c r="N40" s="96">
        <v>300</v>
      </c>
    </row>
    <row r="41" spans="1:14" x14ac:dyDescent="0.25">
      <c r="A41" s="246" t="s">
        <v>385</v>
      </c>
      <c r="B41" s="100">
        <v>0</v>
      </c>
      <c r="C41" s="100">
        <v>41000</v>
      </c>
      <c r="D41" s="100">
        <v>0</v>
      </c>
      <c r="E41" s="100">
        <v>0</v>
      </c>
      <c r="F41" s="100">
        <v>0</v>
      </c>
      <c r="G41" s="100">
        <v>0</v>
      </c>
      <c r="H41" s="100">
        <v>25000</v>
      </c>
      <c r="I41" s="100">
        <v>0</v>
      </c>
      <c r="J41" s="100">
        <v>0</v>
      </c>
      <c r="K41" s="100">
        <v>0</v>
      </c>
      <c r="L41" s="100">
        <v>0</v>
      </c>
      <c r="M41" s="100">
        <v>2000</v>
      </c>
      <c r="N41" s="96">
        <v>68000</v>
      </c>
    </row>
    <row r="42" spans="1:14" x14ac:dyDescent="0.25">
      <c r="A42" s="246" t="s">
        <v>386</v>
      </c>
      <c r="B42" s="88">
        <v>0</v>
      </c>
      <c r="C42" s="88">
        <v>0</v>
      </c>
      <c r="D42" s="88">
        <v>0</v>
      </c>
      <c r="E42" s="88">
        <v>0</v>
      </c>
      <c r="F42" s="88">
        <v>0</v>
      </c>
      <c r="G42" s="88">
        <v>0</v>
      </c>
      <c r="H42" s="88">
        <v>0</v>
      </c>
      <c r="I42" s="88">
        <v>0</v>
      </c>
      <c r="J42" s="88">
        <v>0</v>
      </c>
      <c r="K42" s="88">
        <v>0</v>
      </c>
      <c r="L42" s="88">
        <v>0</v>
      </c>
      <c r="M42" s="88">
        <v>0</v>
      </c>
      <c r="N42" s="96">
        <v>0</v>
      </c>
    </row>
    <row r="43" spans="1:14" x14ac:dyDescent="0.25">
      <c r="A43" s="246" t="s">
        <v>387</v>
      </c>
      <c r="B43" s="88">
        <v>0</v>
      </c>
      <c r="C43" s="88">
        <v>0</v>
      </c>
      <c r="D43" s="88">
        <v>0</v>
      </c>
      <c r="E43" s="88">
        <v>0</v>
      </c>
      <c r="F43" s="88">
        <v>0</v>
      </c>
      <c r="G43" s="88">
        <v>4000</v>
      </c>
      <c r="H43" s="88">
        <v>0</v>
      </c>
      <c r="I43" s="88">
        <v>0</v>
      </c>
      <c r="J43" s="88">
        <v>0</v>
      </c>
      <c r="K43" s="88">
        <v>0</v>
      </c>
      <c r="L43" s="88">
        <v>0</v>
      </c>
      <c r="M43" s="88">
        <v>4000</v>
      </c>
      <c r="N43" s="96">
        <v>8000</v>
      </c>
    </row>
    <row r="44" spans="1:14" x14ac:dyDescent="0.25">
      <c r="A44" s="246" t="s">
        <v>388</v>
      </c>
      <c r="B44" s="88">
        <v>250</v>
      </c>
      <c r="C44" s="88">
        <v>250</v>
      </c>
      <c r="D44" s="88">
        <v>250</v>
      </c>
      <c r="E44" s="88">
        <v>250</v>
      </c>
      <c r="F44" s="88">
        <v>250</v>
      </c>
      <c r="G44" s="88">
        <v>250</v>
      </c>
      <c r="H44" s="88">
        <v>250</v>
      </c>
      <c r="I44" s="88">
        <v>250</v>
      </c>
      <c r="J44" s="88">
        <v>250</v>
      </c>
      <c r="K44" s="88">
        <v>250</v>
      </c>
      <c r="L44" s="88">
        <v>250</v>
      </c>
      <c r="M44" s="88">
        <v>250</v>
      </c>
      <c r="N44" s="96">
        <v>3000</v>
      </c>
    </row>
    <row r="45" spans="1:14" x14ac:dyDescent="0.25">
      <c r="A45" s="246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96">
        <v>0</v>
      </c>
    </row>
    <row r="46" spans="1:14" x14ac:dyDescent="0.25">
      <c r="A46" s="246"/>
      <c r="B46" s="88" t="s">
        <v>12</v>
      </c>
      <c r="C46" s="88" t="s">
        <v>12</v>
      </c>
      <c r="D46" s="88" t="s">
        <v>12</v>
      </c>
      <c r="E46" s="88" t="s">
        <v>12</v>
      </c>
      <c r="F46" s="88" t="s">
        <v>12</v>
      </c>
      <c r="G46" s="88" t="s">
        <v>12</v>
      </c>
      <c r="H46" s="88" t="s">
        <v>12</v>
      </c>
      <c r="I46" s="89" t="s">
        <v>12</v>
      </c>
      <c r="J46" s="90" t="s">
        <v>12</v>
      </c>
      <c r="K46" s="88" t="s">
        <v>12</v>
      </c>
      <c r="L46" s="88" t="s">
        <v>12</v>
      </c>
      <c r="M46" s="91" t="s">
        <v>12</v>
      </c>
      <c r="N46" s="92" t="s">
        <v>12</v>
      </c>
    </row>
    <row r="47" spans="1:14" x14ac:dyDescent="0.25">
      <c r="A47" s="250" t="s">
        <v>389</v>
      </c>
      <c r="B47" s="251">
        <v>62313.528333333335</v>
      </c>
      <c r="C47" s="251">
        <v>98696.528333333335</v>
      </c>
      <c r="D47" s="251">
        <v>123241.52833333335</v>
      </c>
      <c r="E47" s="251">
        <v>65646.528333333335</v>
      </c>
      <c r="F47" s="251">
        <v>58002.528333333335</v>
      </c>
      <c r="G47" s="251">
        <v>64496.528333333335</v>
      </c>
      <c r="H47" s="251">
        <v>113860.44833333333</v>
      </c>
      <c r="I47" s="251">
        <v>74940.448333333334</v>
      </c>
      <c r="J47" s="251">
        <v>63873.448333333334</v>
      </c>
      <c r="K47" s="251">
        <v>79335.448333333334</v>
      </c>
      <c r="L47" s="251">
        <v>57610.448333333334</v>
      </c>
      <c r="M47" s="251">
        <v>93460.448333333334</v>
      </c>
      <c r="N47" s="251">
        <v>955477.8600000001</v>
      </c>
    </row>
    <row r="48" spans="1:14" ht="15.75" thickBot="1" x14ac:dyDescent="0.3">
      <c r="A48" s="246"/>
      <c r="B48" s="88" t="s">
        <v>136</v>
      </c>
      <c r="C48" s="88" t="s">
        <v>136</v>
      </c>
      <c r="D48" s="88" t="s">
        <v>136</v>
      </c>
      <c r="E48" s="88" t="s">
        <v>136</v>
      </c>
      <c r="F48" s="88" t="s">
        <v>136</v>
      </c>
      <c r="G48" s="88" t="s">
        <v>136</v>
      </c>
      <c r="H48" s="88" t="s">
        <v>136</v>
      </c>
      <c r="I48" s="89" t="s">
        <v>136</v>
      </c>
      <c r="J48" s="109" t="s">
        <v>136</v>
      </c>
      <c r="K48" s="110" t="s">
        <v>136</v>
      </c>
      <c r="L48" s="110" t="s">
        <v>136</v>
      </c>
      <c r="M48" s="252" t="s">
        <v>136</v>
      </c>
      <c r="N48" s="92" t="s">
        <v>136</v>
      </c>
    </row>
    <row r="49" spans="10:14" ht="15.75" thickTop="1" x14ac:dyDescent="0.25"/>
    <row r="50" spans="10:14" x14ac:dyDescent="0.25">
      <c r="J50" s="112" t="s">
        <v>137</v>
      </c>
      <c r="K50" s="112"/>
      <c r="L50" s="112"/>
      <c r="M50" s="112"/>
      <c r="N50" s="253">
        <v>-2652.9074999999998</v>
      </c>
    </row>
    <row r="51" spans="10:14" x14ac:dyDescent="0.25">
      <c r="J51" s="112"/>
      <c r="K51" s="112"/>
      <c r="L51" s="112"/>
      <c r="M51" s="112"/>
      <c r="N51" s="112"/>
    </row>
    <row r="52" spans="10:14" ht="16.5" x14ac:dyDescent="0.35">
      <c r="J52" s="112"/>
      <c r="K52" s="112" t="s">
        <v>138</v>
      </c>
      <c r="L52" s="112"/>
      <c r="M52" s="112"/>
      <c r="N52" s="254">
        <v>952824.95250000013</v>
      </c>
    </row>
    <row r="97" spans="1:14" x14ac:dyDescent="0.25">
      <c r="A97" t="s">
        <v>394</v>
      </c>
    </row>
    <row r="98" spans="1:14" x14ac:dyDescent="0.25">
      <c r="A98" t="s">
        <v>395</v>
      </c>
      <c r="B98" t="s">
        <v>396</v>
      </c>
      <c r="F98" s="255">
        <v>8700</v>
      </c>
      <c r="K98" s="256" t="s">
        <v>397</v>
      </c>
      <c r="L98" s="201"/>
      <c r="M98" s="201"/>
    </row>
    <row r="99" spans="1:14" x14ac:dyDescent="0.25">
      <c r="B99" t="s">
        <v>398</v>
      </c>
      <c r="F99" s="255"/>
      <c r="K99" s="201" t="s">
        <v>399</v>
      </c>
      <c r="L99" s="201" t="s">
        <v>400</v>
      </c>
      <c r="M99" s="201"/>
      <c r="N99">
        <v>8820</v>
      </c>
    </row>
    <row r="100" spans="1:14" x14ac:dyDescent="0.25">
      <c r="A100" t="s">
        <v>401</v>
      </c>
      <c r="B100" t="s">
        <v>402</v>
      </c>
      <c r="F100" s="255">
        <v>1800</v>
      </c>
      <c r="K100" s="201" t="s">
        <v>403</v>
      </c>
      <c r="L100" s="201" t="s">
        <v>404</v>
      </c>
      <c r="M100" s="201"/>
      <c r="N100" t="s">
        <v>405</v>
      </c>
    </row>
    <row r="101" spans="1:14" x14ac:dyDescent="0.25">
      <c r="B101" t="s">
        <v>406</v>
      </c>
      <c r="F101" s="255"/>
      <c r="K101" s="201" t="s">
        <v>407</v>
      </c>
      <c r="L101" s="201" t="s">
        <v>408</v>
      </c>
      <c r="M101" s="201"/>
      <c r="N101" t="s">
        <v>409</v>
      </c>
    </row>
    <row r="102" spans="1:14" x14ac:dyDescent="0.25">
      <c r="A102" t="s">
        <v>410</v>
      </c>
      <c r="F102" s="255">
        <v>450</v>
      </c>
      <c r="G102" t="s">
        <v>411</v>
      </c>
      <c r="K102" s="201" t="s">
        <v>412</v>
      </c>
      <c r="L102" s="201" t="s">
        <v>413</v>
      </c>
    </row>
    <row r="103" spans="1:14" x14ac:dyDescent="0.25">
      <c r="A103" t="s">
        <v>414</v>
      </c>
      <c r="B103" t="s">
        <v>415</v>
      </c>
      <c r="F103" s="255">
        <v>4555</v>
      </c>
      <c r="K103" s="201" t="s">
        <v>416</v>
      </c>
      <c r="L103" s="201" t="s">
        <v>417</v>
      </c>
    </row>
    <row r="104" spans="1:14" x14ac:dyDescent="0.25">
      <c r="A104" t="s">
        <v>418</v>
      </c>
      <c r="F104" s="255"/>
      <c r="K104" s="201" t="s">
        <v>419</v>
      </c>
    </row>
    <row r="105" spans="1:14" x14ac:dyDescent="0.25">
      <c r="A105" t="s">
        <v>420</v>
      </c>
      <c r="F105" s="255">
        <v>127</v>
      </c>
      <c r="K105" s="201" t="s">
        <v>421</v>
      </c>
      <c r="N105" t="s">
        <v>422</v>
      </c>
    </row>
    <row r="106" spans="1:14" x14ac:dyDescent="0.25">
      <c r="A106" t="s">
        <v>423</v>
      </c>
      <c r="B106" t="s">
        <v>424</v>
      </c>
      <c r="F106" s="255">
        <v>900</v>
      </c>
      <c r="K106" s="201" t="s">
        <v>392</v>
      </c>
      <c r="L106" s="201" t="s">
        <v>425</v>
      </c>
    </row>
    <row r="107" spans="1:14" x14ac:dyDescent="0.25">
      <c r="A107" t="s">
        <v>426</v>
      </c>
      <c r="F107" s="255">
        <v>680</v>
      </c>
      <c r="G107" t="s">
        <v>427</v>
      </c>
      <c r="K107" s="201" t="s">
        <v>428</v>
      </c>
    </row>
    <row r="108" spans="1:14" x14ac:dyDescent="0.25">
      <c r="A108" t="s">
        <v>429</v>
      </c>
      <c r="B108" t="s">
        <v>430</v>
      </c>
      <c r="F108" s="255">
        <v>8468</v>
      </c>
      <c r="K108" s="201" t="s">
        <v>393</v>
      </c>
      <c r="N108" s="104" t="s">
        <v>431</v>
      </c>
    </row>
    <row r="109" spans="1:14" x14ac:dyDescent="0.25">
      <c r="A109" t="s">
        <v>432</v>
      </c>
      <c r="B109" t="s">
        <v>433</v>
      </c>
      <c r="F109" s="255">
        <v>960</v>
      </c>
      <c r="G109" t="s">
        <v>434</v>
      </c>
    </row>
    <row r="110" spans="1:14" x14ac:dyDescent="0.25">
      <c r="A110" t="s">
        <v>435</v>
      </c>
      <c r="B110" t="s">
        <v>436</v>
      </c>
      <c r="F110" s="255">
        <v>600</v>
      </c>
    </row>
    <row r="111" spans="1:14" x14ac:dyDescent="0.25">
      <c r="A111" t="s">
        <v>437</v>
      </c>
      <c r="B111" t="s">
        <v>438</v>
      </c>
      <c r="F111" s="257">
        <v>660</v>
      </c>
    </row>
    <row r="112" spans="1:14" x14ac:dyDescent="0.25">
      <c r="F112" s="255">
        <v>27900</v>
      </c>
    </row>
    <row r="113" spans="1:14" x14ac:dyDescent="0.25">
      <c r="K113" t="s">
        <v>439</v>
      </c>
      <c r="L113" t="s">
        <v>440</v>
      </c>
    </row>
    <row r="114" spans="1:14" x14ac:dyDescent="0.25">
      <c r="A114" t="s">
        <v>441</v>
      </c>
    </row>
    <row r="115" spans="1:14" x14ac:dyDescent="0.25">
      <c r="A115" s="248" t="s">
        <v>442</v>
      </c>
      <c r="B115" s="100">
        <v>3000</v>
      </c>
    </row>
    <row r="116" spans="1:14" x14ac:dyDescent="0.25">
      <c r="A116" s="248"/>
      <c r="B116" s="100"/>
      <c r="E116" s="258" t="s">
        <v>443</v>
      </c>
    </row>
    <row r="117" spans="1:14" x14ac:dyDescent="0.25">
      <c r="A117" s="248" t="s">
        <v>444</v>
      </c>
      <c r="B117" s="100">
        <v>3000</v>
      </c>
    </row>
    <row r="118" spans="1:14" x14ac:dyDescent="0.25">
      <c r="A118" s="248" t="s">
        <v>445</v>
      </c>
      <c r="B118" s="100">
        <v>2000</v>
      </c>
      <c r="C118" t="s">
        <v>446</v>
      </c>
      <c r="E118" t="s">
        <v>447</v>
      </c>
      <c r="K118" s="201" t="s">
        <v>448</v>
      </c>
      <c r="N118" t="s">
        <v>449</v>
      </c>
    </row>
    <row r="119" spans="1:14" x14ac:dyDescent="0.25">
      <c r="A119" s="248" t="s">
        <v>450</v>
      </c>
      <c r="B119" s="100">
        <v>1000</v>
      </c>
    </row>
    <row r="120" spans="1:14" x14ac:dyDescent="0.25">
      <c r="A120" s="248" t="s">
        <v>451</v>
      </c>
      <c r="B120" s="100">
        <v>500</v>
      </c>
      <c r="K120" t="s">
        <v>452</v>
      </c>
    </row>
    <row r="121" spans="1:14" x14ac:dyDescent="0.25">
      <c r="A121" s="248" t="s">
        <v>453</v>
      </c>
      <c r="B121" s="100">
        <v>2000</v>
      </c>
      <c r="C121" t="s">
        <v>454</v>
      </c>
    </row>
    <row r="122" spans="1:14" x14ac:dyDescent="0.25">
      <c r="A122" s="259" t="s">
        <v>455</v>
      </c>
      <c r="B122" s="260">
        <v>50000</v>
      </c>
      <c r="C122" t="s">
        <v>446</v>
      </c>
      <c r="K122" t="s">
        <v>390</v>
      </c>
      <c r="M122" s="104">
        <v>500</v>
      </c>
    </row>
    <row r="123" spans="1:14" x14ac:dyDescent="0.25">
      <c r="A123" s="259" t="s">
        <v>456</v>
      </c>
      <c r="B123" s="260">
        <v>15000</v>
      </c>
      <c r="C123" t="s">
        <v>446</v>
      </c>
      <c r="K123" t="s">
        <v>391</v>
      </c>
      <c r="M123" s="104">
        <v>2500</v>
      </c>
    </row>
    <row r="124" spans="1:14" x14ac:dyDescent="0.25">
      <c r="A124" s="259"/>
      <c r="B124" s="260"/>
    </row>
    <row r="125" spans="1:14" x14ac:dyDescent="0.25">
      <c r="A125" s="259" t="s">
        <v>457</v>
      </c>
      <c r="B125" s="260">
        <v>15000</v>
      </c>
      <c r="C125" t="s">
        <v>446</v>
      </c>
      <c r="K125" t="s">
        <v>458</v>
      </c>
    </row>
    <row r="126" spans="1:14" x14ac:dyDescent="0.25">
      <c r="A126" s="259" t="s">
        <v>459</v>
      </c>
      <c r="B126" s="259">
        <v>2500</v>
      </c>
      <c r="C126" t="s">
        <v>460</v>
      </c>
    </row>
    <row r="127" spans="1:14" x14ac:dyDescent="0.25">
      <c r="A127" s="259"/>
      <c r="B127" s="259"/>
      <c r="K127" t="s">
        <v>461</v>
      </c>
    </row>
    <row r="128" spans="1:14" x14ac:dyDescent="0.25">
      <c r="A128" s="259"/>
      <c r="B128" s="259"/>
    </row>
    <row r="129" spans="1:14" x14ac:dyDescent="0.25">
      <c r="A129" s="259"/>
      <c r="B129" s="259"/>
      <c r="K129" t="s">
        <v>462</v>
      </c>
      <c r="M129" s="104">
        <v>5000</v>
      </c>
    </row>
    <row r="130" spans="1:14" x14ac:dyDescent="0.25">
      <c r="A130" s="248" t="s">
        <v>463</v>
      </c>
      <c r="B130" s="100"/>
    </row>
    <row r="131" spans="1:14" x14ac:dyDescent="0.25">
      <c r="A131" s="248" t="s">
        <v>464</v>
      </c>
      <c r="B131" s="100"/>
      <c r="K131" t="s">
        <v>465</v>
      </c>
      <c r="N131" s="104"/>
    </row>
    <row r="132" spans="1:14" x14ac:dyDescent="0.25">
      <c r="A132" s="246" t="s">
        <v>466</v>
      </c>
      <c r="B132" s="261"/>
    </row>
    <row r="133" spans="1:14" x14ac:dyDescent="0.25">
      <c r="A133" s="262" t="s">
        <v>467</v>
      </c>
      <c r="B133" s="261"/>
      <c r="K133" t="s">
        <v>468</v>
      </c>
      <c r="M133" s="104">
        <v>1400</v>
      </c>
    </row>
    <row r="134" spans="1:14" x14ac:dyDescent="0.25">
      <c r="A134" s="262"/>
      <c r="B134" s="261"/>
    </row>
    <row r="135" spans="1:14" x14ac:dyDescent="0.25">
      <c r="A135" s="262" t="s">
        <v>469</v>
      </c>
      <c r="B135" s="263">
        <v>16000</v>
      </c>
      <c r="C135" t="s">
        <v>470</v>
      </c>
    </row>
    <row r="136" spans="1:14" x14ac:dyDescent="0.25">
      <c r="A136" s="246" t="s">
        <v>471</v>
      </c>
      <c r="B136" s="264">
        <v>2500</v>
      </c>
    </row>
    <row r="137" spans="1:14" x14ac:dyDescent="0.25">
      <c r="A137" s="262" t="s">
        <v>472</v>
      </c>
      <c r="B137" s="265">
        <v>1500</v>
      </c>
      <c r="C137" t="s">
        <v>470</v>
      </c>
    </row>
    <row r="138" spans="1:14" x14ac:dyDescent="0.25">
      <c r="A138" s="262" t="s">
        <v>473</v>
      </c>
      <c r="B138" s="265">
        <v>500</v>
      </c>
    </row>
    <row r="139" spans="1:14" x14ac:dyDescent="0.25">
      <c r="A139" s="262" t="s">
        <v>474</v>
      </c>
      <c r="B139" s="265"/>
    </row>
    <row r="140" spans="1:14" x14ac:dyDescent="0.25">
      <c r="A140" s="266" t="s">
        <v>475</v>
      </c>
      <c r="B140" s="267"/>
    </row>
    <row r="142" spans="1:14" x14ac:dyDescent="0.25">
      <c r="B142" s="14">
        <v>114500</v>
      </c>
    </row>
    <row r="147" spans="1:3" x14ac:dyDescent="0.25">
      <c r="A147" t="s">
        <v>476</v>
      </c>
      <c r="B147">
        <v>5000</v>
      </c>
      <c r="C147" t="s">
        <v>477</v>
      </c>
    </row>
    <row r="148" spans="1:3" x14ac:dyDescent="0.25">
      <c r="A148" t="s">
        <v>478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245CC-9A37-4088-8130-106C3705276B}">
  <dimension ref="A1:O28"/>
  <sheetViews>
    <sheetView workbookViewId="0">
      <selection activeCell="K37" sqref="K37"/>
    </sheetView>
  </sheetViews>
  <sheetFormatPr defaultRowHeight="15" x14ac:dyDescent="0.25"/>
  <cols>
    <col min="1" max="1" width="28.5703125" customWidth="1"/>
    <col min="14" max="14" width="11.5703125" bestFit="1" customWidth="1"/>
  </cols>
  <sheetData>
    <row r="1" spans="1:14" ht="15.75" x14ac:dyDescent="0.25">
      <c r="A1" s="33" t="s">
        <v>479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x14ac:dyDescent="0.25">
      <c r="A2" s="1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</row>
    <row r="3" spans="1:14" x14ac:dyDescent="0.25">
      <c r="A3" s="75"/>
      <c r="B3" s="76" t="s">
        <v>55</v>
      </c>
      <c r="C3" s="77" t="s">
        <v>56</v>
      </c>
      <c r="D3" s="77" t="s">
        <v>57</v>
      </c>
      <c r="E3" s="77" t="s">
        <v>58</v>
      </c>
      <c r="F3" s="77" t="s">
        <v>59</v>
      </c>
      <c r="G3" s="77" t="s">
        <v>60</v>
      </c>
      <c r="H3" s="77" t="s">
        <v>61</v>
      </c>
      <c r="I3" s="78" t="s">
        <v>62</v>
      </c>
      <c r="J3" s="78" t="s">
        <v>63</v>
      </c>
      <c r="K3" s="78" t="s">
        <v>64</v>
      </c>
      <c r="L3" s="78" t="s">
        <v>65</v>
      </c>
      <c r="M3" s="78" t="s">
        <v>66</v>
      </c>
      <c r="N3" s="78" t="s">
        <v>83</v>
      </c>
    </row>
    <row r="4" spans="1:14" x14ac:dyDescent="0.25">
      <c r="A4" s="269" t="s">
        <v>211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</row>
    <row r="5" spans="1:14" x14ac:dyDescent="0.25">
      <c r="A5" s="271"/>
      <c r="B5" s="272"/>
      <c r="C5" s="272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</row>
    <row r="6" spans="1:14" x14ac:dyDescent="0.25">
      <c r="A6" s="271" t="s">
        <v>480</v>
      </c>
      <c r="B6" s="273">
        <v>28267.5</v>
      </c>
      <c r="C6" s="273">
        <v>28267.5</v>
      </c>
      <c r="D6" s="273">
        <v>28267.5</v>
      </c>
      <c r="E6" s="273">
        <v>28267.5</v>
      </c>
      <c r="F6" s="273">
        <v>28267.5</v>
      </c>
      <c r="G6" s="273">
        <v>28267.5</v>
      </c>
      <c r="H6" s="273">
        <v>28267.5</v>
      </c>
      <c r="I6" s="273">
        <v>28267.5</v>
      </c>
      <c r="J6" s="273">
        <v>28267.5</v>
      </c>
      <c r="K6" s="273">
        <v>28267.5</v>
      </c>
      <c r="L6" s="273">
        <v>28267.5</v>
      </c>
      <c r="M6" s="273">
        <v>28267.5</v>
      </c>
      <c r="N6" s="273">
        <v>339210</v>
      </c>
    </row>
    <row r="7" spans="1:14" x14ac:dyDescent="0.25">
      <c r="A7" s="271" t="s">
        <v>481</v>
      </c>
      <c r="B7" s="273">
        <v>1830.0908333333334</v>
      </c>
      <c r="C7" s="273">
        <v>1830.0908333333334</v>
      </c>
      <c r="D7" s="273">
        <v>1830.0908333333334</v>
      </c>
      <c r="E7" s="273">
        <v>1830.0908333333334</v>
      </c>
      <c r="F7" s="273">
        <v>1830.0908333333334</v>
      </c>
      <c r="G7" s="273">
        <v>1830.0908333333334</v>
      </c>
      <c r="H7" s="273">
        <v>1830.0908333333334</v>
      </c>
      <c r="I7" s="273">
        <v>1830.0908333333334</v>
      </c>
      <c r="J7" s="273">
        <v>1830.0908333333334</v>
      </c>
      <c r="K7" s="273">
        <v>1830.0908333333334</v>
      </c>
      <c r="L7" s="273">
        <v>1830.0908333333334</v>
      </c>
      <c r="M7" s="273">
        <v>1830.0908333333334</v>
      </c>
      <c r="N7" s="273">
        <v>21961.089999999997</v>
      </c>
    </row>
    <row r="8" spans="1:14" x14ac:dyDescent="0.25">
      <c r="A8" s="271" t="s">
        <v>482</v>
      </c>
      <c r="B8" s="273">
        <v>2162.4637499999999</v>
      </c>
      <c r="C8" s="273">
        <v>2162.4637499999999</v>
      </c>
      <c r="D8" s="273">
        <v>2162.4637499999999</v>
      </c>
      <c r="E8" s="273">
        <v>2162.4637499999999</v>
      </c>
      <c r="F8" s="273">
        <v>2162.4637499999999</v>
      </c>
      <c r="G8" s="273">
        <v>2162.4637499999999</v>
      </c>
      <c r="H8" s="273">
        <v>2162.4637499999999</v>
      </c>
      <c r="I8" s="273">
        <v>2162.4637499999999</v>
      </c>
      <c r="J8" s="273">
        <v>2162.4637499999999</v>
      </c>
      <c r="K8" s="273">
        <v>2162.4637499999999</v>
      </c>
      <c r="L8" s="273">
        <v>2162.4637499999999</v>
      </c>
      <c r="M8" s="273">
        <v>2162.4637499999999</v>
      </c>
      <c r="N8" s="273">
        <v>25949.564999999991</v>
      </c>
    </row>
    <row r="9" spans="1:14" x14ac:dyDescent="0.25">
      <c r="A9" s="271" t="s">
        <v>483</v>
      </c>
      <c r="B9" s="273">
        <v>1413.375</v>
      </c>
      <c r="C9" s="273">
        <v>1413.375</v>
      </c>
      <c r="D9" s="273">
        <v>1413.375</v>
      </c>
      <c r="E9" s="273">
        <v>1413.375</v>
      </c>
      <c r="F9" s="273">
        <v>1413.375</v>
      </c>
      <c r="G9" s="273">
        <v>1413.375</v>
      </c>
      <c r="H9" s="273">
        <v>1413.375</v>
      </c>
      <c r="I9" s="273">
        <v>1413.375</v>
      </c>
      <c r="J9" s="273">
        <v>1413.375</v>
      </c>
      <c r="K9" s="273">
        <v>1413.375</v>
      </c>
      <c r="L9" s="273">
        <v>1413.375</v>
      </c>
      <c r="M9" s="273">
        <v>1413.375</v>
      </c>
      <c r="N9" s="273">
        <v>16960.5</v>
      </c>
    </row>
    <row r="10" spans="1:14" x14ac:dyDescent="0.25">
      <c r="A10" s="271" t="s">
        <v>484</v>
      </c>
      <c r="B10" s="274">
        <v>292.5</v>
      </c>
      <c r="C10" s="274">
        <v>292.5</v>
      </c>
      <c r="D10" s="274">
        <v>292.5</v>
      </c>
      <c r="E10" s="274">
        <v>292.5</v>
      </c>
      <c r="F10" s="274">
        <v>292.5</v>
      </c>
      <c r="G10" s="274">
        <v>292.5</v>
      </c>
      <c r="H10" s="274">
        <v>292.5</v>
      </c>
      <c r="I10" s="274">
        <v>292.5</v>
      </c>
      <c r="J10" s="274">
        <v>292.5</v>
      </c>
      <c r="K10" s="274">
        <v>292.5</v>
      </c>
      <c r="L10" s="274">
        <v>292.5</v>
      </c>
      <c r="M10" s="274">
        <v>292.5</v>
      </c>
      <c r="N10" s="273">
        <v>3510</v>
      </c>
    </row>
    <row r="11" spans="1:14" x14ac:dyDescent="0.25">
      <c r="A11" s="271" t="s">
        <v>485</v>
      </c>
      <c r="B11" s="274">
        <v>333.76</v>
      </c>
      <c r="C11" s="274">
        <v>333.76</v>
      </c>
      <c r="D11" s="274">
        <v>333.76</v>
      </c>
      <c r="E11" s="274">
        <v>333.76</v>
      </c>
      <c r="F11" s="274">
        <v>333.76</v>
      </c>
      <c r="G11" s="274">
        <v>333.76</v>
      </c>
      <c r="H11" s="274">
        <v>333.76</v>
      </c>
      <c r="I11" s="274">
        <v>333.76</v>
      </c>
      <c r="J11" s="274">
        <v>333.76</v>
      </c>
      <c r="K11" s="274">
        <v>333.76</v>
      </c>
      <c r="L11" s="274">
        <v>333.76</v>
      </c>
      <c r="M11" s="274">
        <v>333.76</v>
      </c>
      <c r="N11" s="273">
        <v>4005.1200000000008</v>
      </c>
    </row>
    <row r="12" spans="1:14" x14ac:dyDescent="0.25">
      <c r="A12" s="271" t="s">
        <v>486</v>
      </c>
      <c r="B12" s="272">
        <v>120</v>
      </c>
      <c r="C12" s="272">
        <v>120</v>
      </c>
      <c r="D12" s="272">
        <v>120</v>
      </c>
      <c r="E12" s="272">
        <v>120</v>
      </c>
      <c r="F12" s="272">
        <v>120</v>
      </c>
      <c r="G12" s="272">
        <v>120</v>
      </c>
      <c r="H12" s="272">
        <v>120</v>
      </c>
      <c r="I12" s="272">
        <v>120</v>
      </c>
      <c r="J12" s="272">
        <v>120</v>
      </c>
      <c r="K12" s="272">
        <v>120</v>
      </c>
      <c r="L12" s="272">
        <v>120</v>
      </c>
      <c r="M12" s="272">
        <v>120</v>
      </c>
      <c r="N12" s="273">
        <v>1440</v>
      </c>
    </row>
    <row r="13" spans="1:14" x14ac:dyDescent="0.25">
      <c r="A13" s="271" t="s">
        <v>487</v>
      </c>
      <c r="B13" s="272">
        <v>440</v>
      </c>
      <c r="C13" s="272">
        <v>440</v>
      </c>
      <c r="D13" s="272">
        <v>0</v>
      </c>
      <c r="E13" s="272">
        <v>0</v>
      </c>
      <c r="F13" s="272">
        <v>0</v>
      </c>
      <c r="G13" s="272">
        <v>0</v>
      </c>
      <c r="H13" s="272">
        <v>0</v>
      </c>
      <c r="I13" s="272">
        <v>0</v>
      </c>
      <c r="J13" s="272">
        <v>0</v>
      </c>
      <c r="K13" s="272">
        <v>0</v>
      </c>
      <c r="L13" s="272">
        <v>0</v>
      </c>
      <c r="M13" s="272">
        <v>0</v>
      </c>
      <c r="N13" s="273">
        <v>880</v>
      </c>
    </row>
    <row r="14" spans="1:14" x14ac:dyDescent="0.25">
      <c r="A14" s="271" t="s">
        <v>416</v>
      </c>
      <c r="B14" s="272">
        <v>34</v>
      </c>
      <c r="C14" s="272">
        <v>34</v>
      </c>
      <c r="D14" s="272">
        <v>34</v>
      </c>
      <c r="E14" s="272">
        <v>34</v>
      </c>
      <c r="F14" s="272">
        <v>34</v>
      </c>
      <c r="G14" s="272">
        <v>34</v>
      </c>
      <c r="H14" s="272">
        <v>34</v>
      </c>
      <c r="I14" s="272">
        <v>34</v>
      </c>
      <c r="J14" s="272">
        <v>34</v>
      </c>
      <c r="K14" s="272">
        <v>34</v>
      </c>
      <c r="L14" s="272">
        <v>34</v>
      </c>
      <c r="M14" s="272">
        <v>34</v>
      </c>
      <c r="N14" s="273">
        <v>408</v>
      </c>
    </row>
    <row r="15" spans="1:14" x14ac:dyDescent="0.25">
      <c r="A15" s="271" t="s">
        <v>488</v>
      </c>
      <c r="B15" s="272">
        <v>0</v>
      </c>
      <c r="C15" s="272">
        <v>0</v>
      </c>
      <c r="D15" s="272">
        <v>0</v>
      </c>
      <c r="E15" s="272">
        <v>0</v>
      </c>
      <c r="F15" s="272">
        <v>0</v>
      </c>
      <c r="G15" s="272">
        <v>0</v>
      </c>
      <c r="H15" s="272">
        <v>2000</v>
      </c>
      <c r="I15" s="272">
        <v>0</v>
      </c>
      <c r="J15" s="272">
        <v>0</v>
      </c>
      <c r="K15" s="272">
        <v>0</v>
      </c>
      <c r="L15" s="272">
        <v>0</v>
      </c>
      <c r="M15" s="272">
        <v>0</v>
      </c>
      <c r="N15" s="273">
        <v>2000</v>
      </c>
    </row>
    <row r="16" spans="1:14" x14ac:dyDescent="0.25">
      <c r="A16" s="271" t="s">
        <v>489</v>
      </c>
      <c r="B16" s="272">
        <v>1725</v>
      </c>
      <c r="C16" s="272">
        <v>1725</v>
      </c>
      <c r="D16" s="272">
        <v>1725</v>
      </c>
      <c r="E16" s="272">
        <v>1725</v>
      </c>
      <c r="F16" s="272">
        <v>1725</v>
      </c>
      <c r="G16" s="272">
        <v>1725</v>
      </c>
      <c r="H16" s="272">
        <v>1725</v>
      </c>
      <c r="I16" s="272">
        <v>1725</v>
      </c>
      <c r="J16" s="272">
        <v>1725</v>
      </c>
      <c r="K16" s="272">
        <v>1725</v>
      </c>
      <c r="L16" s="272">
        <v>1725</v>
      </c>
      <c r="M16" s="272">
        <v>1725</v>
      </c>
      <c r="N16" s="273">
        <v>20700</v>
      </c>
    </row>
    <row r="17" spans="1:15" x14ac:dyDescent="0.25">
      <c r="A17" s="271" t="s">
        <v>490</v>
      </c>
      <c r="B17" s="272">
        <v>0</v>
      </c>
      <c r="C17" s="272">
        <v>0</v>
      </c>
      <c r="D17" s="272">
        <v>0</v>
      </c>
      <c r="E17" s="272">
        <v>0</v>
      </c>
      <c r="F17" s="272">
        <v>0</v>
      </c>
      <c r="G17" s="272">
        <v>0</v>
      </c>
      <c r="H17" s="272">
        <v>300</v>
      </c>
      <c r="I17" s="272">
        <v>0</v>
      </c>
      <c r="J17" s="272">
        <v>0</v>
      </c>
      <c r="K17" s="272">
        <v>0</v>
      </c>
      <c r="L17" s="272">
        <v>0</v>
      </c>
      <c r="M17" s="272">
        <v>0</v>
      </c>
      <c r="N17" s="273">
        <v>300</v>
      </c>
    </row>
    <row r="18" spans="1:15" x14ac:dyDescent="0.25">
      <c r="A18" s="271" t="s">
        <v>491</v>
      </c>
      <c r="B18" s="272">
        <v>150</v>
      </c>
      <c r="C18" s="272">
        <v>150</v>
      </c>
      <c r="D18" s="272">
        <v>150</v>
      </c>
      <c r="E18" s="272">
        <v>150</v>
      </c>
      <c r="F18" s="272">
        <v>150</v>
      </c>
      <c r="G18" s="272">
        <v>150</v>
      </c>
      <c r="H18" s="272">
        <v>150</v>
      </c>
      <c r="I18" s="272">
        <v>150</v>
      </c>
      <c r="J18" s="272">
        <v>150</v>
      </c>
      <c r="K18" s="272">
        <v>150</v>
      </c>
      <c r="L18" s="272">
        <v>150</v>
      </c>
      <c r="M18" s="272">
        <v>150</v>
      </c>
      <c r="N18" s="273">
        <v>1800</v>
      </c>
    </row>
    <row r="19" spans="1:15" x14ac:dyDescent="0.25">
      <c r="A19" s="271" t="s">
        <v>492</v>
      </c>
      <c r="B19" s="272">
        <v>0</v>
      </c>
      <c r="C19" s="272">
        <v>0</v>
      </c>
      <c r="D19" s="272">
        <v>0</v>
      </c>
      <c r="E19" s="272">
        <v>0</v>
      </c>
      <c r="F19" s="272">
        <v>0</v>
      </c>
      <c r="G19" s="272">
        <v>0</v>
      </c>
      <c r="H19" s="272">
        <v>0</v>
      </c>
      <c r="I19" s="272">
        <v>0</v>
      </c>
      <c r="J19" s="272">
        <v>0</v>
      </c>
      <c r="K19" s="272">
        <v>0</v>
      </c>
      <c r="L19" s="272">
        <v>0</v>
      </c>
      <c r="M19" s="272">
        <v>1000</v>
      </c>
      <c r="N19" s="273">
        <v>1000</v>
      </c>
    </row>
    <row r="20" spans="1:15" x14ac:dyDescent="0.25">
      <c r="A20" s="271" t="s">
        <v>493</v>
      </c>
      <c r="B20" s="272">
        <v>0</v>
      </c>
      <c r="C20" s="272">
        <v>0</v>
      </c>
      <c r="D20" s="272">
        <v>0</v>
      </c>
      <c r="E20" s="272">
        <v>0</v>
      </c>
      <c r="F20" s="272">
        <v>0</v>
      </c>
      <c r="G20" s="272">
        <v>0</v>
      </c>
      <c r="H20" s="272">
        <v>0</v>
      </c>
      <c r="I20" s="272">
        <v>0</v>
      </c>
      <c r="J20" s="272">
        <v>0</v>
      </c>
      <c r="K20" s="272">
        <v>0</v>
      </c>
      <c r="L20" s="272">
        <v>0</v>
      </c>
      <c r="M20" s="272">
        <v>0</v>
      </c>
      <c r="N20" s="273">
        <v>0</v>
      </c>
    </row>
    <row r="21" spans="1:15" x14ac:dyDescent="0.25">
      <c r="A21" s="271" t="s">
        <v>494</v>
      </c>
      <c r="B21" s="272">
        <v>2600</v>
      </c>
      <c r="C21" s="272">
        <v>13800</v>
      </c>
      <c r="D21" s="272">
        <v>0</v>
      </c>
      <c r="E21" s="272">
        <v>0</v>
      </c>
      <c r="F21" s="272">
        <v>0</v>
      </c>
      <c r="G21" s="272">
        <v>0</v>
      </c>
      <c r="H21" s="272">
        <v>0</v>
      </c>
      <c r="I21" s="272">
        <v>0</v>
      </c>
      <c r="J21" s="272">
        <v>0</v>
      </c>
      <c r="K21" s="272">
        <v>0</v>
      </c>
      <c r="L21" s="272">
        <v>0</v>
      </c>
      <c r="M21" s="272">
        <v>750</v>
      </c>
      <c r="N21" s="273">
        <v>17150</v>
      </c>
    </row>
    <row r="22" spans="1:15" x14ac:dyDescent="0.25">
      <c r="A22" s="271"/>
      <c r="B22" s="272" t="s">
        <v>12</v>
      </c>
      <c r="C22" s="272" t="s">
        <v>12</v>
      </c>
      <c r="D22" s="272" t="s">
        <v>12</v>
      </c>
      <c r="E22" s="272" t="s">
        <v>12</v>
      </c>
      <c r="F22" s="272" t="s">
        <v>12</v>
      </c>
      <c r="G22" s="272" t="s">
        <v>12</v>
      </c>
      <c r="H22" s="272" t="s">
        <v>12</v>
      </c>
      <c r="I22" s="272" t="s">
        <v>12</v>
      </c>
      <c r="J22" s="272" t="s">
        <v>12</v>
      </c>
      <c r="K22" s="272" t="s">
        <v>12</v>
      </c>
      <c r="L22" s="272" t="s">
        <v>12</v>
      </c>
      <c r="M22" s="272" t="s">
        <v>12</v>
      </c>
      <c r="N22" s="272" t="s">
        <v>12</v>
      </c>
    </row>
    <row r="23" spans="1:15" x14ac:dyDescent="0.25">
      <c r="A23" s="269" t="s">
        <v>495</v>
      </c>
      <c r="B23" s="275">
        <v>39368.689583333333</v>
      </c>
      <c r="C23" s="275">
        <v>50568.689583333333</v>
      </c>
      <c r="D23" s="275">
        <v>36328.689583333333</v>
      </c>
      <c r="E23" s="275">
        <v>36328.689583333333</v>
      </c>
      <c r="F23" s="275">
        <v>36328.689583333333</v>
      </c>
      <c r="G23" s="275">
        <v>36328.689583333333</v>
      </c>
      <c r="H23" s="275">
        <v>38628.689583333333</v>
      </c>
      <c r="I23" s="275">
        <v>36328.689583333333</v>
      </c>
      <c r="J23" s="275">
        <v>36328.689583333333</v>
      </c>
      <c r="K23" s="275">
        <v>36328.689583333333</v>
      </c>
      <c r="L23" s="275">
        <v>36328.689583333333</v>
      </c>
      <c r="M23" s="275">
        <v>38078.689583333333</v>
      </c>
      <c r="N23" s="275">
        <v>457274.27499999997</v>
      </c>
      <c r="O23" s="14"/>
    </row>
    <row r="24" spans="1:15" x14ac:dyDescent="0.25">
      <c r="A24" s="271"/>
      <c r="B24" s="272" t="s">
        <v>136</v>
      </c>
      <c r="C24" s="272" t="s">
        <v>136</v>
      </c>
      <c r="D24" s="272" t="s">
        <v>136</v>
      </c>
      <c r="E24" s="272" t="s">
        <v>136</v>
      </c>
      <c r="F24" s="272" t="s">
        <v>136</v>
      </c>
      <c r="G24" s="272" t="s">
        <v>136</v>
      </c>
      <c r="H24" s="272" t="s">
        <v>136</v>
      </c>
      <c r="I24" s="272" t="s">
        <v>136</v>
      </c>
      <c r="J24" s="272" t="s">
        <v>136</v>
      </c>
      <c r="K24" s="272" t="s">
        <v>136</v>
      </c>
      <c r="L24" s="272" t="s">
        <v>136</v>
      </c>
      <c r="M24" s="272" t="s">
        <v>136</v>
      </c>
      <c r="N24" s="272" t="s">
        <v>136</v>
      </c>
    </row>
    <row r="26" spans="1:15" ht="16.5" x14ac:dyDescent="0.35">
      <c r="I26" s="165" t="s">
        <v>137</v>
      </c>
      <c r="J26" s="165"/>
      <c r="K26" s="165"/>
      <c r="L26" s="165"/>
      <c r="N26" s="239">
        <v>2819.6295</v>
      </c>
    </row>
    <row r="27" spans="1:15" x14ac:dyDescent="0.25">
      <c r="I27" s="165"/>
      <c r="J27" s="165"/>
      <c r="K27" s="165"/>
      <c r="L27" s="165"/>
    </row>
    <row r="28" spans="1:15" x14ac:dyDescent="0.25">
      <c r="I28" s="165"/>
      <c r="J28" s="165" t="s">
        <v>138</v>
      </c>
      <c r="K28" s="165"/>
      <c r="L28" s="165"/>
      <c r="N28" s="276">
        <v>460093.90449999995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A2804-17B4-4B32-80BE-1E6CBAF14E32}">
  <dimension ref="A1:S90"/>
  <sheetViews>
    <sheetView workbookViewId="0"/>
  </sheetViews>
  <sheetFormatPr defaultRowHeight="15" x14ac:dyDescent="0.25"/>
  <cols>
    <col min="1" max="1" width="37.28515625" customWidth="1"/>
    <col min="2" max="2" width="11.5703125" bestFit="1" customWidth="1"/>
    <col min="8" max="8" width="8.85546875" customWidth="1"/>
    <col min="14" max="14" width="13" customWidth="1"/>
  </cols>
  <sheetData>
    <row r="1" spans="1:15" x14ac:dyDescent="0.25"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15" ht="15.75" x14ac:dyDescent="0.25">
      <c r="A2" s="277" t="s">
        <v>496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1:15" x14ac:dyDescent="0.25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1:15" x14ac:dyDescent="0.25">
      <c r="A4" s="75"/>
      <c r="B4" s="76" t="s">
        <v>55</v>
      </c>
      <c r="C4" s="77" t="s">
        <v>56</v>
      </c>
      <c r="D4" s="77" t="s">
        <v>57</v>
      </c>
      <c r="E4" s="77" t="s">
        <v>58</v>
      </c>
      <c r="F4" s="77" t="s">
        <v>59</v>
      </c>
      <c r="G4" s="77" t="s">
        <v>60</v>
      </c>
      <c r="H4" s="77" t="s">
        <v>61</v>
      </c>
      <c r="I4" s="78" t="s">
        <v>62</v>
      </c>
      <c r="J4" s="78" t="s">
        <v>63</v>
      </c>
      <c r="K4" s="78" t="s">
        <v>64</v>
      </c>
      <c r="L4" s="78" t="s">
        <v>65</v>
      </c>
      <c r="M4" s="78" t="s">
        <v>66</v>
      </c>
      <c r="N4" s="78" t="s">
        <v>83</v>
      </c>
    </row>
    <row r="5" spans="1:15" x14ac:dyDescent="0.25">
      <c r="A5" s="278" t="s">
        <v>211</v>
      </c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</row>
    <row r="6" spans="1:15" x14ac:dyDescent="0.25">
      <c r="A6" s="280" t="s">
        <v>497</v>
      </c>
      <c r="B6" s="281">
        <v>9249.3274999999994</v>
      </c>
      <c r="C6" s="281">
        <v>9249.3274999999994</v>
      </c>
      <c r="D6" s="281">
        <v>9249.3274999999994</v>
      </c>
      <c r="E6" s="281">
        <v>9249.3274999999994</v>
      </c>
      <c r="F6" s="281">
        <v>9249.3274999999994</v>
      </c>
      <c r="G6" s="281">
        <v>9249.3274999999994</v>
      </c>
      <c r="H6" s="281">
        <v>9249.3274999999994</v>
      </c>
      <c r="I6" s="281">
        <v>9249.3274999999994</v>
      </c>
      <c r="J6" s="281">
        <v>9249.3274999999994</v>
      </c>
      <c r="K6" s="281">
        <v>9249.3274999999994</v>
      </c>
      <c r="L6" s="281">
        <v>9249.3274999999994</v>
      </c>
      <c r="M6" s="281">
        <v>9249.3274999999994</v>
      </c>
      <c r="N6" s="281">
        <v>110991.93</v>
      </c>
    </row>
    <row r="7" spans="1:15" x14ac:dyDescent="0.25">
      <c r="A7" s="280" t="s">
        <v>498</v>
      </c>
      <c r="B7" s="281">
        <v>655.93500000000006</v>
      </c>
      <c r="C7" s="281">
        <v>655.93500000000006</v>
      </c>
      <c r="D7" s="281">
        <v>655.93500000000006</v>
      </c>
      <c r="E7" s="281">
        <v>655.93500000000006</v>
      </c>
      <c r="F7" s="281">
        <v>655.93500000000006</v>
      </c>
      <c r="G7" s="281">
        <v>655.93500000000006</v>
      </c>
      <c r="H7" s="281">
        <v>655.93500000000006</v>
      </c>
      <c r="I7" s="281">
        <v>655.93500000000006</v>
      </c>
      <c r="J7" s="281">
        <v>655.93500000000006</v>
      </c>
      <c r="K7" s="281">
        <v>655.93500000000006</v>
      </c>
      <c r="L7" s="281">
        <v>655.93500000000006</v>
      </c>
      <c r="M7" s="281">
        <v>655.93500000000006</v>
      </c>
      <c r="N7" s="281">
        <v>7871.2200000000021</v>
      </c>
    </row>
    <row r="8" spans="1:15" x14ac:dyDescent="0.25">
      <c r="A8" s="280" t="s">
        <v>499</v>
      </c>
      <c r="B8" s="281">
        <v>707.57333333333327</v>
      </c>
      <c r="C8" s="281">
        <v>707.57333333333327</v>
      </c>
      <c r="D8" s="281">
        <v>707.57333333333327</v>
      </c>
      <c r="E8" s="281">
        <v>707.57333333333327</v>
      </c>
      <c r="F8" s="281">
        <v>707.57333333333327</v>
      </c>
      <c r="G8" s="281">
        <v>707.57333333333327</v>
      </c>
      <c r="H8" s="281">
        <v>707.57333333333327</v>
      </c>
      <c r="I8" s="281">
        <v>707.57333333333327</v>
      </c>
      <c r="J8" s="281">
        <v>707.57333333333327</v>
      </c>
      <c r="K8" s="281">
        <v>707.57333333333327</v>
      </c>
      <c r="L8" s="281">
        <v>707.57333333333327</v>
      </c>
      <c r="M8" s="281">
        <v>707.57333333333327</v>
      </c>
      <c r="N8" s="281">
        <v>8490.880000000001</v>
      </c>
    </row>
    <row r="9" spans="1:15" x14ac:dyDescent="0.25">
      <c r="A9" s="280" t="s">
        <v>500</v>
      </c>
      <c r="B9" s="282">
        <v>462.5</v>
      </c>
      <c r="C9" s="282">
        <v>462.5</v>
      </c>
      <c r="D9" s="282">
        <v>462.5</v>
      </c>
      <c r="E9" s="282">
        <v>462.5</v>
      </c>
      <c r="F9" s="282">
        <v>462.5</v>
      </c>
      <c r="G9" s="282">
        <v>462.5</v>
      </c>
      <c r="H9" s="282">
        <v>462.5</v>
      </c>
      <c r="I9" s="282">
        <v>462.5</v>
      </c>
      <c r="J9" s="282">
        <v>462.5</v>
      </c>
      <c r="K9" s="282">
        <v>462.5</v>
      </c>
      <c r="L9" s="282">
        <v>462.5</v>
      </c>
      <c r="M9" s="282">
        <v>462.5</v>
      </c>
      <c r="N9" s="281">
        <v>5550</v>
      </c>
    </row>
    <row r="10" spans="1:15" x14ac:dyDescent="0.25">
      <c r="A10" s="280" t="s">
        <v>501</v>
      </c>
      <c r="B10" s="282">
        <v>90</v>
      </c>
      <c r="C10" s="282">
        <v>90</v>
      </c>
      <c r="D10" s="282">
        <v>90</v>
      </c>
      <c r="E10" s="282">
        <v>90</v>
      </c>
      <c r="F10" s="282">
        <v>90</v>
      </c>
      <c r="G10" s="282">
        <v>90</v>
      </c>
      <c r="H10" s="282">
        <v>90</v>
      </c>
      <c r="I10" s="282">
        <v>90</v>
      </c>
      <c r="J10" s="282">
        <v>90</v>
      </c>
      <c r="K10" s="282">
        <v>90</v>
      </c>
      <c r="L10" s="282">
        <v>90</v>
      </c>
      <c r="M10" s="282">
        <v>90</v>
      </c>
      <c r="N10" s="281">
        <v>1080</v>
      </c>
    </row>
    <row r="11" spans="1:15" x14ac:dyDescent="0.25">
      <c r="A11" s="280" t="s">
        <v>502</v>
      </c>
      <c r="B11" s="282">
        <v>143</v>
      </c>
      <c r="C11" s="282">
        <v>143</v>
      </c>
      <c r="D11" s="282">
        <v>143</v>
      </c>
      <c r="E11" s="282">
        <v>143</v>
      </c>
      <c r="F11" s="282">
        <v>143</v>
      </c>
      <c r="G11" s="282">
        <v>143</v>
      </c>
      <c r="H11" s="282">
        <v>143</v>
      </c>
      <c r="I11" s="282">
        <v>143</v>
      </c>
      <c r="J11" s="282">
        <v>143</v>
      </c>
      <c r="K11" s="282">
        <v>143</v>
      </c>
      <c r="L11" s="282">
        <v>143</v>
      </c>
      <c r="M11" s="282">
        <v>143</v>
      </c>
      <c r="N11" s="281">
        <v>1716</v>
      </c>
    </row>
    <row r="12" spans="1:15" x14ac:dyDescent="0.25">
      <c r="A12" s="280" t="s">
        <v>503</v>
      </c>
      <c r="B12" s="282">
        <v>30</v>
      </c>
      <c r="C12" s="282">
        <v>30</v>
      </c>
      <c r="D12" s="282">
        <v>30</v>
      </c>
      <c r="E12" s="282">
        <v>30</v>
      </c>
      <c r="F12" s="282">
        <v>30</v>
      </c>
      <c r="G12" s="282">
        <v>30</v>
      </c>
      <c r="H12" s="282">
        <v>30</v>
      </c>
      <c r="I12" s="282">
        <v>30</v>
      </c>
      <c r="J12" s="282">
        <v>30</v>
      </c>
      <c r="K12" s="282">
        <v>30</v>
      </c>
      <c r="L12" s="282">
        <v>30</v>
      </c>
      <c r="M12" s="282">
        <v>30</v>
      </c>
      <c r="N12" s="281">
        <v>360</v>
      </c>
    </row>
    <row r="13" spans="1:15" x14ac:dyDescent="0.25">
      <c r="A13" s="280" t="s">
        <v>504</v>
      </c>
      <c r="B13" s="282">
        <v>0</v>
      </c>
      <c r="C13" s="282">
        <v>2500</v>
      </c>
      <c r="D13" s="282">
        <v>0</v>
      </c>
      <c r="E13" s="282">
        <v>0</v>
      </c>
      <c r="F13" s="282">
        <v>0</v>
      </c>
      <c r="G13" s="282">
        <v>0</v>
      </c>
      <c r="H13" s="282">
        <v>0</v>
      </c>
      <c r="I13" s="282">
        <v>0</v>
      </c>
      <c r="J13" s="282">
        <v>0</v>
      </c>
      <c r="K13" s="282">
        <v>0</v>
      </c>
      <c r="L13" s="282">
        <v>0</v>
      </c>
      <c r="M13" s="282">
        <v>0</v>
      </c>
      <c r="N13" s="281">
        <v>2500</v>
      </c>
    </row>
    <row r="14" spans="1:15" x14ac:dyDescent="0.25">
      <c r="A14" s="280" t="s">
        <v>505</v>
      </c>
      <c r="B14" s="282">
        <v>2000</v>
      </c>
      <c r="C14" s="282">
        <v>0</v>
      </c>
      <c r="D14" s="282">
        <v>0</v>
      </c>
      <c r="E14" s="282">
        <v>0</v>
      </c>
      <c r="F14" s="282">
        <v>0</v>
      </c>
      <c r="G14" s="282">
        <v>0</v>
      </c>
      <c r="H14" s="282">
        <v>0</v>
      </c>
      <c r="I14" s="282">
        <v>0</v>
      </c>
      <c r="J14" s="282">
        <v>0</v>
      </c>
      <c r="K14" s="282">
        <v>0</v>
      </c>
      <c r="L14" s="282">
        <v>0</v>
      </c>
      <c r="M14" s="282">
        <v>0</v>
      </c>
      <c r="N14" s="281">
        <v>2000</v>
      </c>
    </row>
    <row r="15" spans="1:15" x14ac:dyDescent="0.25">
      <c r="A15" s="280" t="s">
        <v>506</v>
      </c>
      <c r="B15" s="282">
        <v>0</v>
      </c>
      <c r="C15" s="282">
        <v>0</v>
      </c>
      <c r="D15" s="282">
        <v>0</v>
      </c>
      <c r="E15" s="282">
        <v>0</v>
      </c>
      <c r="F15" s="282">
        <v>0</v>
      </c>
      <c r="G15" s="282">
        <v>0</v>
      </c>
      <c r="H15" s="282">
        <v>0</v>
      </c>
      <c r="I15" s="282">
        <v>0</v>
      </c>
      <c r="J15" s="282">
        <v>0</v>
      </c>
      <c r="K15" s="282">
        <v>0</v>
      </c>
      <c r="L15" s="282">
        <v>0</v>
      </c>
      <c r="M15" s="282">
        <v>500</v>
      </c>
      <c r="N15" s="281">
        <v>500</v>
      </c>
    </row>
    <row r="16" spans="1:15" x14ac:dyDescent="0.25">
      <c r="A16" s="280" t="s">
        <v>206</v>
      </c>
      <c r="B16" s="282">
        <v>0</v>
      </c>
      <c r="C16" s="282">
        <v>0</v>
      </c>
      <c r="D16" s="282">
        <v>0</v>
      </c>
      <c r="E16" s="282">
        <v>0</v>
      </c>
      <c r="F16" s="282">
        <v>0</v>
      </c>
      <c r="G16" s="282">
        <v>0</v>
      </c>
      <c r="H16" s="282">
        <v>0</v>
      </c>
      <c r="I16" s="282">
        <v>0</v>
      </c>
      <c r="J16" s="282">
        <v>0</v>
      </c>
      <c r="K16" s="282">
        <v>0</v>
      </c>
      <c r="L16" s="282">
        <v>0</v>
      </c>
      <c r="M16" s="282">
        <v>0</v>
      </c>
      <c r="N16" s="281">
        <v>0</v>
      </c>
    </row>
    <row r="17" spans="1:15" x14ac:dyDescent="0.25">
      <c r="A17" s="280" t="s">
        <v>507</v>
      </c>
      <c r="B17" s="282">
        <v>3000</v>
      </c>
      <c r="C17" s="282">
        <v>3000</v>
      </c>
      <c r="D17" s="282">
        <v>3000</v>
      </c>
      <c r="E17" s="282">
        <v>3000</v>
      </c>
      <c r="F17" s="282">
        <v>0</v>
      </c>
      <c r="G17" s="282">
        <v>0</v>
      </c>
      <c r="H17" s="282">
        <v>0</v>
      </c>
      <c r="I17" s="282">
        <v>0</v>
      </c>
      <c r="J17" s="282">
        <v>0</v>
      </c>
      <c r="K17" s="282">
        <v>0</v>
      </c>
      <c r="L17" s="282">
        <v>0</v>
      </c>
      <c r="M17" s="282">
        <v>0</v>
      </c>
      <c r="N17" s="281">
        <v>12000</v>
      </c>
    </row>
    <row r="18" spans="1:15" x14ac:dyDescent="0.25">
      <c r="A18" s="280" t="s">
        <v>508</v>
      </c>
      <c r="B18" s="282">
        <v>800</v>
      </c>
      <c r="C18" s="282">
        <v>800</v>
      </c>
      <c r="D18" s="282">
        <v>800</v>
      </c>
      <c r="E18" s="282">
        <v>800</v>
      </c>
      <c r="F18" s="282">
        <v>800</v>
      </c>
      <c r="G18" s="282">
        <v>800</v>
      </c>
      <c r="H18" s="282">
        <v>800</v>
      </c>
      <c r="I18" s="282">
        <v>800</v>
      </c>
      <c r="J18" s="282">
        <v>800</v>
      </c>
      <c r="K18" s="282">
        <v>800</v>
      </c>
      <c r="L18" s="282">
        <v>800</v>
      </c>
      <c r="M18" s="282">
        <v>800</v>
      </c>
      <c r="N18" s="281">
        <v>9600</v>
      </c>
    </row>
    <row r="19" spans="1:15" x14ac:dyDescent="0.25">
      <c r="A19" s="280" t="s">
        <v>509</v>
      </c>
      <c r="B19" s="281">
        <v>7000</v>
      </c>
      <c r="C19" s="281">
        <v>7000</v>
      </c>
      <c r="D19" s="281">
        <v>7000</v>
      </c>
      <c r="E19" s="281">
        <v>7000</v>
      </c>
      <c r="F19" s="281">
        <v>7000</v>
      </c>
      <c r="G19" s="281">
        <v>7000</v>
      </c>
      <c r="H19" s="281">
        <v>7000</v>
      </c>
      <c r="I19" s="281">
        <v>7000</v>
      </c>
      <c r="J19" s="281">
        <v>7000</v>
      </c>
      <c r="K19" s="281">
        <v>7000</v>
      </c>
      <c r="L19" s="281">
        <v>7000</v>
      </c>
      <c r="M19" s="281">
        <v>7000</v>
      </c>
      <c r="N19" s="281">
        <v>84000</v>
      </c>
      <c r="O19" s="117"/>
    </row>
    <row r="20" spans="1:15" x14ac:dyDescent="0.25">
      <c r="A20" s="280" t="s">
        <v>510</v>
      </c>
      <c r="B20" s="281">
        <v>44</v>
      </c>
      <c r="C20" s="281">
        <v>44</v>
      </c>
      <c r="D20" s="281">
        <v>44</v>
      </c>
      <c r="E20" s="281">
        <v>44</v>
      </c>
      <c r="F20" s="281">
        <v>44</v>
      </c>
      <c r="G20" s="281">
        <v>44</v>
      </c>
      <c r="H20" s="281">
        <v>44</v>
      </c>
      <c r="I20" s="281">
        <v>44</v>
      </c>
      <c r="J20" s="281">
        <v>44</v>
      </c>
      <c r="K20" s="281">
        <v>44</v>
      </c>
      <c r="L20" s="281">
        <v>44</v>
      </c>
      <c r="M20" s="281">
        <v>44</v>
      </c>
      <c r="N20" s="281">
        <v>528</v>
      </c>
      <c r="O20" s="117"/>
    </row>
    <row r="21" spans="1:15" x14ac:dyDescent="0.25">
      <c r="A21" s="280" t="s">
        <v>511</v>
      </c>
      <c r="B21" s="281">
        <v>1325</v>
      </c>
      <c r="C21" s="281">
        <v>1325</v>
      </c>
      <c r="D21" s="281">
        <v>1325</v>
      </c>
      <c r="E21" s="281">
        <v>1325</v>
      </c>
      <c r="F21" s="281">
        <v>1325</v>
      </c>
      <c r="G21" s="281">
        <v>1325</v>
      </c>
      <c r="H21" s="281">
        <v>1325</v>
      </c>
      <c r="I21" s="281">
        <v>1325</v>
      </c>
      <c r="J21" s="281">
        <v>1325</v>
      </c>
      <c r="K21" s="281">
        <v>1325</v>
      </c>
      <c r="L21" s="281">
        <v>1325</v>
      </c>
      <c r="M21" s="281">
        <v>1325</v>
      </c>
      <c r="N21" s="281">
        <v>15900</v>
      </c>
      <c r="O21" s="117"/>
    </row>
    <row r="22" spans="1:15" x14ac:dyDescent="0.25">
      <c r="A22" s="280" t="s">
        <v>512</v>
      </c>
      <c r="B22" s="282">
        <v>2989</v>
      </c>
      <c r="C22" s="282">
        <v>2989</v>
      </c>
      <c r="D22" s="282">
        <v>2989</v>
      </c>
      <c r="E22" s="282">
        <v>2989</v>
      </c>
      <c r="F22" s="282">
        <v>2989</v>
      </c>
      <c r="G22" s="282">
        <v>2989</v>
      </c>
      <c r="H22" s="282">
        <v>2989</v>
      </c>
      <c r="I22" s="282">
        <v>2989</v>
      </c>
      <c r="J22" s="282">
        <v>2989</v>
      </c>
      <c r="K22" s="282">
        <v>2172</v>
      </c>
      <c r="L22" s="282">
        <v>2172</v>
      </c>
      <c r="M22" s="282">
        <v>2172</v>
      </c>
      <c r="N22" s="281">
        <v>33417</v>
      </c>
      <c r="O22" s="117"/>
    </row>
    <row r="23" spans="1:15" x14ac:dyDescent="0.25">
      <c r="A23" s="280" t="s">
        <v>513</v>
      </c>
      <c r="B23" s="283">
        <v>0</v>
      </c>
      <c r="C23" s="283">
        <v>0</v>
      </c>
      <c r="D23" s="283">
        <v>0</v>
      </c>
      <c r="E23" s="283">
        <v>0</v>
      </c>
      <c r="F23" s="283">
        <v>0</v>
      </c>
      <c r="G23" s="283">
        <v>0</v>
      </c>
      <c r="H23" s="283">
        <v>0</v>
      </c>
      <c r="I23" s="283">
        <v>0</v>
      </c>
      <c r="J23" s="283">
        <v>0</v>
      </c>
      <c r="K23" s="283">
        <v>0</v>
      </c>
      <c r="L23" s="283">
        <v>0</v>
      </c>
      <c r="M23" s="283">
        <v>0</v>
      </c>
      <c r="N23" s="281">
        <v>0</v>
      </c>
      <c r="O23" s="117"/>
    </row>
    <row r="24" spans="1:15" x14ac:dyDescent="0.25">
      <c r="A24" s="280" t="s">
        <v>514</v>
      </c>
      <c r="B24" s="283">
        <v>370</v>
      </c>
      <c r="C24" s="283">
        <v>510</v>
      </c>
      <c r="D24" s="283">
        <v>205</v>
      </c>
      <c r="E24" s="283">
        <v>205</v>
      </c>
      <c r="F24" s="283">
        <v>205</v>
      </c>
      <c r="G24" s="283">
        <v>705</v>
      </c>
      <c r="H24" s="283">
        <v>205</v>
      </c>
      <c r="I24" s="283">
        <v>205</v>
      </c>
      <c r="J24" s="283">
        <v>205</v>
      </c>
      <c r="K24" s="283">
        <v>205</v>
      </c>
      <c r="L24" s="283">
        <v>205</v>
      </c>
      <c r="M24" s="283">
        <v>205</v>
      </c>
      <c r="N24" s="281">
        <v>3430</v>
      </c>
      <c r="O24" s="117"/>
    </row>
    <row r="25" spans="1:15" x14ac:dyDescent="0.25">
      <c r="A25" s="280" t="s">
        <v>515</v>
      </c>
      <c r="B25" s="283">
        <v>85</v>
      </c>
      <c r="C25" s="283">
        <v>85</v>
      </c>
      <c r="D25" s="283">
        <v>85</v>
      </c>
      <c r="E25" s="283">
        <v>85</v>
      </c>
      <c r="F25" s="283">
        <v>85</v>
      </c>
      <c r="G25" s="283">
        <v>85</v>
      </c>
      <c r="H25" s="283">
        <v>85</v>
      </c>
      <c r="I25" s="283">
        <v>85</v>
      </c>
      <c r="J25" s="283">
        <v>85</v>
      </c>
      <c r="K25" s="283">
        <v>85</v>
      </c>
      <c r="L25" s="283">
        <v>85</v>
      </c>
      <c r="M25" s="283">
        <v>85</v>
      </c>
      <c r="N25" s="281">
        <v>1020</v>
      </c>
      <c r="O25" s="117"/>
    </row>
    <row r="26" spans="1:15" x14ac:dyDescent="0.25">
      <c r="A26" s="280" t="s">
        <v>516</v>
      </c>
      <c r="B26" s="283">
        <v>18</v>
      </c>
      <c r="C26" s="283">
        <v>18</v>
      </c>
      <c r="D26" s="283">
        <v>18</v>
      </c>
      <c r="E26" s="283">
        <v>18</v>
      </c>
      <c r="F26" s="283">
        <v>18</v>
      </c>
      <c r="G26" s="283">
        <v>18</v>
      </c>
      <c r="H26" s="283">
        <v>18</v>
      </c>
      <c r="I26" s="283">
        <v>18</v>
      </c>
      <c r="J26" s="283">
        <v>18</v>
      </c>
      <c r="K26" s="283">
        <v>18</v>
      </c>
      <c r="L26" s="283">
        <v>18</v>
      </c>
      <c r="M26" s="283">
        <v>18</v>
      </c>
      <c r="N26" s="281">
        <v>216</v>
      </c>
      <c r="O26" s="117"/>
    </row>
    <row r="27" spans="1:15" x14ac:dyDescent="0.25">
      <c r="A27" s="280" t="s">
        <v>517</v>
      </c>
      <c r="B27" s="283">
        <v>100</v>
      </c>
      <c r="C27" s="283">
        <v>100</v>
      </c>
      <c r="D27" s="283">
        <v>100</v>
      </c>
      <c r="E27" s="283">
        <v>100</v>
      </c>
      <c r="F27" s="283">
        <v>100</v>
      </c>
      <c r="G27" s="283">
        <v>100</v>
      </c>
      <c r="H27" s="283">
        <v>100</v>
      </c>
      <c r="I27" s="283">
        <v>100</v>
      </c>
      <c r="J27" s="283">
        <v>100</v>
      </c>
      <c r="K27" s="283">
        <v>100</v>
      </c>
      <c r="L27" s="283">
        <v>100</v>
      </c>
      <c r="M27" s="283">
        <v>100</v>
      </c>
      <c r="N27" s="281">
        <v>1200</v>
      </c>
      <c r="O27" s="117"/>
    </row>
    <row r="28" spans="1:15" x14ac:dyDescent="0.25">
      <c r="A28" s="280" t="s">
        <v>518</v>
      </c>
      <c r="B28" s="283">
        <v>2136</v>
      </c>
      <c r="C28" s="283">
        <v>0</v>
      </c>
      <c r="D28" s="283">
        <v>0</v>
      </c>
      <c r="E28" s="283">
        <v>0</v>
      </c>
      <c r="F28" s="283">
        <v>0</v>
      </c>
      <c r="G28" s="283">
        <v>0</v>
      </c>
      <c r="H28" s="283">
        <v>0</v>
      </c>
      <c r="I28" s="283">
        <v>0</v>
      </c>
      <c r="J28" s="283">
        <v>0</v>
      </c>
      <c r="K28" s="283">
        <v>0</v>
      </c>
      <c r="L28" s="283">
        <v>0</v>
      </c>
      <c r="M28" s="283">
        <v>0</v>
      </c>
      <c r="N28" s="281">
        <v>2136</v>
      </c>
      <c r="O28" s="117"/>
    </row>
    <row r="29" spans="1:15" x14ac:dyDescent="0.25">
      <c r="A29" s="280" t="s">
        <v>519</v>
      </c>
      <c r="B29" s="283">
        <v>6</v>
      </c>
      <c r="C29" s="283">
        <v>6</v>
      </c>
      <c r="D29" s="283">
        <v>6</v>
      </c>
      <c r="E29" s="283">
        <v>6</v>
      </c>
      <c r="F29" s="283">
        <v>6</v>
      </c>
      <c r="G29" s="283">
        <v>6</v>
      </c>
      <c r="H29" s="283">
        <v>6</v>
      </c>
      <c r="I29" s="283">
        <v>6</v>
      </c>
      <c r="J29" s="283">
        <v>6</v>
      </c>
      <c r="K29" s="283">
        <v>6</v>
      </c>
      <c r="L29" s="283">
        <v>6</v>
      </c>
      <c r="M29" s="283">
        <v>6</v>
      </c>
      <c r="N29" s="281">
        <v>72</v>
      </c>
      <c r="O29" s="117"/>
    </row>
    <row r="30" spans="1:15" x14ac:dyDescent="0.25">
      <c r="A30" s="280" t="s">
        <v>520</v>
      </c>
      <c r="B30" s="283">
        <v>69</v>
      </c>
      <c r="C30" s="283">
        <v>0</v>
      </c>
      <c r="D30" s="283">
        <v>0</v>
      </c>
      <c r="E30" s="283">
        <v>0</v>
      </c>
      <c r="F30" s="283">
        <v>0</v>
      </c>
      <c r="G30" s="283">
        <v>0</v>
      </c>
      <c r="H30" s="283">
        <v>50</v>
      </c>
      <c r="I30" s="283">
        <v>0</v>
      </c>
      <c r="J30" s="283">
        <v>0</v>
      </c>
      <c r="K30" s="283">
        <v>0</v>
      </c>
      <c r="L30" s="283">
        <v>0</v>
      </c>
      <c r="M30" s="283">
        <v>0</v>
      </c>
      <c r="N30" s="281">
        <v>119</v>
      </c>
      <c r="O30" s="117"/>
    </row>
    <row r="31" spans="1:15" x14ac:dyDescent="0.25">
      <c r="A31" s="280" t="s">
        <v>521</v>
      </c>
      <c r="B31" s="283">
        <v>100</v>
      </c>
      <c r="C31" s="283">
        <v>0</v>
      </c>
      <c r="D31" s="283">
        <v>0</v>
      </c>
      <c r="E31" s="283">
        <v>0</v>
      </c>
      <c r="F31" s="283">
        <v>0</v>
      </c>
      <c r="G31" s="283">
        <v>0</v>
      </c>
      <c r="H31" s="283">
        <v>0</v>
      </c>
      <c r="I31" s="283">
        <v>0</v>
      </c>
      <c r="J31" s="283">
        <v>0</v>
      </c>
      <c r="K31" s="283">
        <v>0</v>
      </c>
      <c r="L31" s="283">
        <v>0</v>
      </c>
      <c r="M31" s="283">
        <v>0</v>
      </c>
      <c r="N31" s="281">
        <v>100</v>
      </c>
      <c r="O31" s="117"/>
    </row>
    <row r="32" spans="1:15" x14ac:dyDescent="0.25">
      <c r="A32" s="280" t="s">
        <v>522</v>
      </c>
      <c r="B32" s="283">
        <v>210</v>
      </c>
      <c r="C32" s="283">
        <v>210</v>
      </c>
      <c r="D32" s="283">
        <v>210</v>
      </c>
      <c r="E32" s="283">
        <v>210</v>
      </c>
      <c r="F32" s="283">
        <v>210</v>
      </c>
      <c r="G32" s="283">
        <v>210</v>
      </c>
      <c r="H32" s="283">
        <v>210</v>
      </c>
      <c r="I32" s="283">
        <v>210</v>
      </c>
      <c r="J32" s="283">
        <v>210</v>
      </c>
      <c r="K32" s="283">
        <v>210</v>
      </c>
      <c r="L32" s="283">
        <v>210</v>
      </c>
      <c r="M32" s="283">
        <v>210</v>
      </c>
      <c r="N32" s="281">
        <v>2520</v>
      </c>
      <c r="O32" s="117"/>
    </row>
    <row r="33" spans="1:15" x14ac:dyDescent="0.25">
      <c r="A33" s="284" t="s">
        <v>523</v>
      </c>
      <c r="B33" s="281">
        <v>186</v>
      </c>
      <c r="C33" s="281"/>
      <c r="D33" s="281">
        <v>0</v>
      </c>
      <c r="E33" s="281">
        <v>4500</v>
      </c>
      <c r="F33" s="281">
        <v>0</v>
      </c>
      <c r="G33" s="281">
        <v>1800</v>
      </c>
      <c r="H33" s="281">
        <v>0</v>
      </c>
      <c r="I33" s="281">
        <v>1000</v>
      </c>
      <c r="J33" s="281">
        <v>0</v>
      </c>
      <c r="K33" s="281">
        <v>4800</v>
      </c>
      <c r="L33" s="281">
        <v>0</v>
      </c>
      <c r="M33" s="281">
        <v>0</v>
      </c>
      <c r="N33" s="281">
        <v>12286</v>
      </c>
      <c r="O33" s="117"/>
    </row>
    <row r="34" spans="1:15" x14ac:dyDescent="0.25">
      <c r="A34" s="285"/>
      <c r="B34" s="282"/>
      <c r="C34" s="282" t="s">
        <v>12</v>
      </c>
      <c r="D34" s="282" t="s">
        <v>12</v>
      </c>
      <c r="E34" s="282" t="s">
        <v>12</v>
      </c>
      <c r="F34" s="282" t="s">
        <v>12</v>
      </c>
      <c r="G34" s="282" t="s">
        <v>12</v>
      </c>
      <c r="H34" s="282" t="s">
        <v>12</v>
      </c>
      <c r="I34" s="282" t="s">
        <v>12</v>
      </c>
      <c r="J34" s="282" t="s">
        <v>12</v>
      </c>
      <c r="K34" s="282" t="s">
        <v>12</v>
      </c>
      <c r="L34" s="282" t="s">
        <v>12</v>
      </c>
      <c r="M34" s="282" t="s">
        <v>12</v>
      </c>
      <c r="N34" s="282" t="s">
        <v>12</v>
      </c>
      <c r="O34" s="117"/>
    </row>
    <row r="35" spans="1:15" x14ac:dyDescent="0.25">
      <c r="A35" s="119" t="s">
        <v>524</v>
      </c>
      <c r="B35" s="129">
        <v>31776.335833333331</v>
      </c>
      <c r="C35" s="129">
        <v>29925.335833333331</v>
      </c>
      <c r="D35" s="129">
        <v>27120.335833333331</v>
      </c>
      <c r="E35" s="129">
        <v>31620.335833333331</v>
      </c>
      <c r="F35" s="129">
        <v>24120.335833333331</v>
      </c>
      <c r="G35" s="129">
        <v>26420.335833333331</v>
      </c>
      <c r="H35" s="129">
        <v>24170.335833333331</v>
      </c>
      <c r="I35" s="129">
        <v>25120.335833333331</v>
      </c>
      <c r="J35" s="129">
        <v>24120.335833333331</v>
      </c>
      <c r="K35" s="129">
        <v>28103.335833333331</v>
      </c>
      <c r="L35" s="129">
        <v>23303.335833333331</v>
      </c>
      <c r="M35" s="129">
        <v>23803.335833333331</v>
      </c>
      <c r="N35" s="129">
        <v>319604.02999999985</v>
      </c>
      <c r="O35" s="117"/>
    </row>
    <row r="36" spans="1:15" x14ac:dyDescent="0.25">
      <c r="B36" s="286" t="s">
        <v>136</v>
      </c>
      <c r="C36" s="286" t="s">
        <v>136</v>
      </c>
      <c r="D36" s="286" t="s">
        <v>136</v>
      </c>
      <c r="E36" s="286" t="s">
        <v>136</v>
      </c>
      <c r="F36" s="286" t="s">
        <v>136</v>
      </c>
      <c r="G36" s="286" t="s">
        <v>136</v>
      </c>
      <c r="H36" s="286" t="s">
        <v>136</v>
      </c>
      <c r="I36" s="286" t="s">
        <v>136</v>
      </c>
      <c r="J36" s="286" t="s">
        <v>136</v>
      </c>
      <c r="K36" s="286" t="s">
        <v>136</v>
      </c>
      <c r="L36" s="286" t="s">
        <v>136</v>
      </c>
      <c r="M36" s="286" t="s">
        <v>136</v>
      </c>
      <c r="N36" s="286" t="s">
        <v>136</v>
      </c>
      <c r="O36" s="117"/>
    </row>
    <row r="37" spans="1:15" x14ac:dyDescent="0.25">
      <c r="O37" s="117"/>
    </row>
    <row r="38" spans="1:15" ht="16.5" x14ac:dyDescent="0.35">
      <c r="I38" s="112" t="s">
        <v>137</v>
      </c>
      <c r="J38" s="112"/>
      <c r="K38" s="112"/>
      <c r="L38" s="112"/>
      <c r="M38" s="112"/>
      <c r="N38" s="287">
        <v>6061.6965</v>
      </c>
      <c r="O38" s="117"/>
    </row>
    <row r="39" spans="1:15" x14ac:dyDescent="0.25">
      <c r="F39" s="203"/>
      <c r="G39" s="185"/>
      <c r="H39" s="185"/>
      <c r="I39" s="112"/>
      <c r="J39" s="112"/>
      <c r="K39" s="112"/>
      <c r="L39" s="112"/>
      <c r="M39" s="112"/>
      <c r="N39" s="288"/>
      <c r="O39" s="117"/>
    </row>
    <row r="40" spans="1:15" ht="16.5" x14ac:dyDescent="0.35">
      <c r="C40" s="104"/>
      <c r="I40" s="112"/>
      <c r="J40" s="112" t="s">
        <v>138</v>
      </c>
      <c r="K40" s="112"/>
      <c r="L40" s="112"/>
      <c r="M40" s="112"/>
      <c r="N40" s="254">
        <v>325665.72649999987</v>
      </c>
      <c r="O40" s="117"/>
    </row>
    <row r="41" spans="1:15" x14ac:dyDescent="0.25">
      <c r="C41" s="104"/>
      <c r="I41" s="117"/>
      <c r="J41" s="117"/>
      <c r="K41" s="117"/>
      <c r="L41" s="117"/>
      <c r="M41" s="117"/>
      <c r="N41" s="117"/>
      <c r="O41" s="117"/>
    </row>
    <row r="42" spans="1:15" x14ac:dyDescent="0.25"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</row>
    <row r="43" spans="1:15" x14ac:dyDescent="0.25"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</row>
    <row r="44" spans="1:15" x14ac:dyDescent="0.25"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</row>
    <row r="45" spans="1:15" x14ac:dyDescent="0.25">
      <c r="C45" s="117"/>
      <c r="D45" s="117"/>
      <c r="E45" s="117"/>
      <c r="F45" s="117"/>
    </row>
    <row r="46" spans="1:15" x14ac:dyDescent="0.25">
      <c r="C46" s="117"/>
      <c r="D46" s="117"/>
      <c r="E46" s="117"/>
      <c r="F46" s="117"/>
    </row>
    <row r="47" spans="1:15" x14ac:dyDescent="0.25">
      <c r="B47" s="104"/>
      <c r="C47" s="117"/>
      <c r="D47" s="117"/>
      <c r="E47" s="117"/>
      <c r="F47" s="117"/>
    </row>
    <row r="48" spans="1:15" x14ac:dyDescent="0.25">
      <c r="B48" s="104"/>
      <c r="C48" s="117"/>
      <c r="D48" s="117"/>
      <c r="E48" s="117"/>
      <c r="F48" s="117"/>
    </row>
    <row r="49" spans="1:9" x14ac:dyDescent="0.25">
      <c r="A49" s="289" t="s">
        <v>525</v>
      </c>
    </row>
    <row r="50" spans="1:9" x14ac:dyDescent="0.25">
      <c r="A50" t="s">
        <v>526</v>
      </c>
      <c r="B50" t="s">
        <v>527</v>
      </c>
      <c r="C50" t="s">
        <v>528</v>
      </c>
      <c r="H50" s="203" t="s">
        <v>529</v>
      </c>
    </row>
    <row r="51" spans="1:9" x14ac:dyDescent="0.25">
      <c r="A51" t="s">
        <v>530</v>
      </c>
      <c r="B51" s="290">
        <v>4800</v>
      </c>
      <c r="H51" s="117"/>
    </row>
    <row r="52" spans="1:9" x14ac:dyDescent="0.25">
      <c r="A52" t="s">
        <v>531</v>
      </c>
      <c r="B52" t="s">
        <v>532</v>
      </c>
      <c r="C52" t="s">
        <v>533</v>
      </c>
      <c r="H52" t="s">
        <v>534</v>
      </c>
      <c r="I52" s="104">
        <v>1500</v>
      </c>
    </row>
    <row r="53" spans="1:9" x14ac:dyDescent="0.25">
      <c r="A53" t="s">
        <v>535</v>
      </c>
      <c r="B53" t="s">
        <v>536</v>
      </c>
      <c r="C53" t="s">
        <v>537</v>
      </c>
      <c r="H53" t="s">
        <v>538</v>
      </c>
      <c r="I53" s="104">
        <v>1500</v>
      </c>
    </row>
    <row r="54" spans="1:9" x14ac:dyDescent="0.25">
      <c r="A54" t="s">
        <v>539</v>
      </c>
      <c r="B54" t="s">
        <v>540</v>
      </c>
      <c r="H54" t="s">
        <v>541</v>
      </c>
      <c r="I54" s="104">
        <v>2500</v>
      </c>
    </row>
    <row r="55" spans="1:9" x14ac:dyDescent="0.25">
      <c r="H55" t="s">
        <v>542</v>
      </c>
      <c r="I55" s="104">
        <v>3000</v>
      </c>
    </row>
    <row r="56" spans="1:9" x14ac:dyDescent="0.25">
      <c r="H56" t="s">
        <v>543</v>
      </c>
      <c r="I56" s="104">
        <v>4000</v>
      </c>
    </row>
    <row r="57" spans="1:9" x14ac:dyDescent="0.25">
      <c r="H57" t="s">
        <v>544</v>
      </c>
      <c r="I57" s="104">
        <v>3000</v>
      </c>
    </row>
    <row r="58" spans="1:9" x14ac:dyDescent="0.25">
      <c r="H58" t="s">
        <v>545</v>
      </c>
      <c r="I58" s="104"/>
    </row>
    <row r="90" spans="7:19" x14ac:dyDescent="0.25">
      <c r="G90" s="117"/>
      <c r="H90" s="291">
        <v>11650</v>
      </c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967C2-B907-4D79-B999-CBCCEDDCB0AA}">
  <dimension ref="A2:C15"/>
  <sheetViews>
    <sheetView workbookViewId="0">
      <selection activeCell="K25" sqref="K25"/>
    </sheetView>
  </sheetViews>
  <sheetFormatPr defaultRowHeight="15" x14ac:dyDescent="0.25"/>
  <cols>
    <col min="1" max="1" width="26.5703125" customWidth="1"/>
  </cols>
  <sheetData>
    <row r="2" spans="1:3" x14ac:dyDescent="0.25">
      <c r="A2" s="210" t="s">
        <v>546</v>
      </c>
    </row>
    <row r="4" spans="1:3" x14ac:dyDescent="0.25">
      <c r="A4" s="203" t="s">
        <v>529</v>
      </c>
    </row>
    <row r="5" spans="1:3" x14ac:dyDescent="0.25">
      <c r="A5" s="117"/>
    </row>
    <row r="6" spans="1:3" x14ac:dyDescent="0.25">
      <c r="A6" t="s">
        <v>534</v>
      </c>
      <c r="B6" s="104">
        <v>1500</v>
      </c>
    </row>
    <row r="7" spans="1:3" x14ac:dyDescent="0.25">
      <c r="A7" t="s">
        <v>538</v>
      </c>
      <c r="B7" s="104">
        <v>1500</v>
      </c>
    </row>
    <row r="8" spans="1:3" x14ac:dyDescent="0.25">
      <c r="A8" t="s">
        <v>541</v>
      </c>
      <c r="B8" s="104">
        <v>2500</v>
      </c>
    </row>
    <row r="9" spans="1:3" x14ac:dyDescent="0.25">
      <c r="A9" t="s">
        <v>542</v>
      </c>
      <c r="B9" s="104">
        <v>3000</v>
      </c>
    </row>
    <row r="10" spans="1:3" x14ac:dyDescent="0.25">
      <c r="A10" t="s">
        <v>543</v>
      </c>
      <c r="B10" s="104">
        <v>4000</v>
      </c>
    </row>
    <row r="11" spans="1:3" x14ac:dyDescent="0.25">
      <c r="A11" t="s">
        <v>544</v>
      </c>
      <c r="B11" s="104">
        <v>3000</v>
      </c>
    </row>
    <row r="12" spans="1:3" x14ac:dyDescent="0.25">
      <c r="A12" t="s">
        <v>545</v>
      </c>
      <c r="B12" s="104">
        <v>16000</v>
      </c>
      <c r="C12" t="s">
        <v>549</v>
      </c>
    </row>
    <row r="14" spans="1:3" x14ac:dyDescent="0.25">
      <c r="A14" t="s">
        <v>547</v>
      </c>
      <c r="B14" s="104">
        <v>8000</v>
      </c>
    </row>
    <row r="15" spans="1:3" x14ac:dyDescent="0.25">
      <c r="A15" t="s">
        <v>548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D8CBB-2954-4E41-925A-661F4C1E4F83}">
  <dimension ref="A1:O51"/>
  <sheetViews>
    <sheetView workbookViewId="0"/>
  </sheetViews>
  <sheetFormatPr defaultColWidth="9.140625" defaultRowHeight="15" x14ac:dyDescent="0.25"/>
  <cols>
    <col min="1" max="1" width="33.42578125" customWidth="1"/>
  </cols>
  <sheetData>
    <row r="1" spans="1:15" x14ac:dyDescent="0.25">
      <c r="A1" s="292" t="s">
        <v>550</v>
      </c>
      <c r="B1" s="3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</row>
    <row r="3" spans="1:15" x14ac:dyDescent="0.25">
      <c r="A3" s="75"/>
      <c r="B3" s="76" t="s">
        <v>55</v>
      </c>
      <c r="C3" s="77" t="s">
        <v>56</v>
      </c>
      <c r="D3" s="77" t="s">
        <v>57</v>
      </c>
      <c r="E3" s="77" t="s">
        <v>58</v>
      </c>
      <c r="F3" s="77" t="s">
        <v>59</v>
      </c>
      <c r="G3" s="77" t="s">
        <v>60</v>
      </c>
      <c r="H3" s="77" t="s">
        <v>61</v>
      </c>
      <c r="I3" s="78" t="s">
        <v>62</v>
      </c>
      <c r="J3" s="78" t="s">
        <v>63</v>
      </c>
      <c r="K3" s="78" t="s">
        <v>64</v>
      </c>
      <c r="L3" s="78" t="s">
        <v>65</v>
      </c>
      <c r="M3" s="78" t="s">
        <v>66</v>
      </c>
      <c r="N3" s="78" t="s">
        <v>83</v>
      </c>
    </row>
    <row r="4" spans="1:15" x14ac:dyDescent="0.25">
      <c r="A4" s="131" t="s">
        <v>211</v>
      </c>
      <c r="B4" s="44"/>
      <c r="C4" s="44"/>
      <c r="D4" s="44"/>
      <c r="E4" s="44"/>
      <c r="F4" s="44"/>
      <c r="G4" s="44"/>
      <c r="H4" s="44"/>
      <c r="I4" s="132"/>
      <c r="J4" s="133"/>
      <c r="K4" s="44"/>
      <c r="L4" s="44"/>
      <c r="M4" s="134"/>
      <c r="N4" s="135"/>
    </row>
    <row r="5" spans="1:15" x14ac:dyDescent="0.25">
      <c r="A5" s="136" t="s">
        <v>551</v>
      </c>
      <c r="B5" s="182">
        <v>15518.055</v>
      </c>
      <c r="C5" s="182">
        <v>15518.055</v>
      </c>
      <c r="D5" s="182">
        <v>15518.055</v>
      </c>
      <c r="E5" s="182">
        <v>15518.055</v>
      </c>
      <c r="F5" s="182">
        <v>15518.055</v>
      </c>
      <c r="G5" s="182">
        <v>15518.055</v>
      </c>
      <c r="H5" s="182">
        <v>15518.055</v>
      </c>
      <c r="I5" s="182">
        <v>15518.055</v>
      </c>
      <c r="J5" s="182">
        <v>15518.055</v>
      </c>
      <c r="K5" s="182">
        <v>15518.055</v>
      </c>
      <c r="L5" s="182">
        <v>15518.055</v>
      </c>
      <c r="M5" s="182">
        <v>15518.055</v>
      </c>
      <c r="N5" s="174">
        <v>186216.65999999995</v>
      </c>
    </row>
    <row r="6" spans="1:15" x14ac:dyDescent="0.25">
      <c r="A6" s="136" t="s">
        <v>242</v>
      </c>
      <c r="B6" s="182">
        <v>961.93333333333339</v>
      </c>
      <c r="C6" s="182">
        <v>961.93333333333339</v>
      </c>
      <c r="D6" s="182">
        <v>961.93333333333339</v>
      </c>
      <c r="E6" s="182">
        <v>961.93333333333339</v>
      </c>
      <c r="F6" s="182">
        <v>961.93333333333339</v>
      </c>
      <c r="G6" s="182">
        <v>961.93333333333339</v>
      </c>
      <c r="H6" s="182">
        <v>961.93333333333339</v>
      </c>
      <c r="I6" s="182">
        <v>961.93333333333339</v>
      </c>
      <c r="J6" s="182">
        <v>961.93333333333339</v>
      </c>
      <c r="K6" s="182">
        <v>961.93333333333339</v>
      </c>
      <c r="L6" s="182">
        <v>961.93333333333339</v>
      </c>
      <c r="M6" s="182">
        <v>961.93333333333339</v>
      </c>
      <c r="N6" s="174">
        <v>11543.200000000004</v>
      </c>
    </row>
    <row r="7" spans="1:15" x14ac:dyDescent="0.25">
      <c r="A7" s="136" t="s">
        <v>552</v>
      </c>
      <c r="B7" s="182">
        <v>1181.2758333333334</v>
      </c>
      <c r="C7" s="182">
        <v>1181.2758333333334</v>
      </c>
      <c r="D7" s="182">
        <v>1181.2758333333334</v>
      </c>
      <c r="E7" s="182">
        <v>1181.2758333333334</v>
      </c>
      <c r="F7" s="182">
        <v>1181.2758333333334</v>
      </c>
      <c r="G7" s="182">
        <v>1181.2758333333334</v>
      </c>
      <c r="H7" s="182">
        <v>1181.2758333333334</v>
      </c>
      <c r="I7" s="182">
        <v>1181.2758333333334</v>
      </c>
      <c r="J7" s="182">
        <v>1181.2758333333334</v>
      </c>
      <c r="K7" s="182">
        <v>1181.2758333333334</v>
      </c>
      <c r="L7" s="182">
        <v>1181.2758333333334</v>
      </c>
      <c r="M7" s="182">
        <v>1181.2758333333334</v>
      </c>
      <c r="N7" s="174">
        <v>14175.31</v>
      </c>
    </row>
    <row r="8" spans="1:15" x14ac:dyDescent="0.25">
      <c r="A8" s="136" t="s">
        <v>553</v>
      </c>
      <c r="B8" s="182">
        <v>672.13</v>
      </c>
      <c r="C8" s="182">
        <v>672.13</v>
      </c>
      <c r="D8" s="182">
        <v>672.13</v>
      </c>
      <c r="E8" s="182">
        <v>672.13</v>
      </c>
      <c r="F8" s="182">
        <v>672.13</v>
      </c>
      <c r="G8" s="182">
        <v>672.13</v>
      </c>
      <c r="H8" s="182">
        <v>672.13</v>
      </c>
      <c r="I8" s="182">
        <v>672.13</v>
      </c>
      <c r="J8" s="182">
        <v>672.13</v>
      </c>
      <c r="K8" s="182">
        <v>672.13</v>
      </c>
      <c r="L8" s="182">
        <v>672.13</v>
      </c>
      <c r="M8" s="182">
        <v>672.13</v>
      </c>
      <c r="N8" s="174">
        <v>8065.56</v>
      </c>
    </row>
    <row r="9" spans="1:15" x14ac:dyDescent="0.25">
      <c r="A9" s="136" t="s">
        <v>245</v>
      </c>
      <c r="B9" s="159">
        <v>123.75</v>
      </c>
      <c r="C9" s="159">
        <v>123.75</v>
      </c>
      <c r="D9" s="159">
        <v>123.75</v>
      </c>
      <c r="E9" s="159">
        <v>123.75</v>
      </c>
      <c r="F9" s="159">
        <v>123.75</v>
      </c>
      <c r="G9" s="159">
        <v>123.75</v>
      </c>
      <c r="H9" s="159">
        <v>123.75</v>
      </c>
      <c r="I9" s="159">
        <v>123.75</v>
      </c>
      <c r="J9" s="159">
        <v>123.75</v>
      </c>
      <c r="K9" s="159">
        <v>123.75</v>
      </c>
      <c r="L9" s="159">
        <v>123.75</v>
      </c>
      <c r="M9" s="159">
        <v>123.75</v>
      </c>
      <c r="N9" s="174">
        <v>1485</v>
      </c>
    </row>
    <row r="10" spans="1:15" x14ac:dyDescent="0.25">
      <c r="A10" s="136" t="s">
        <v>554</v>
      </c>
      <c r="B10" s="159">
        <v>333.76</v>
      </c>
      <c r="C10" s="159">
        <v>333.76</v>
      </c>
      <c r="D10" s="159">
        <v>333.76</v>
      </c>
      <c r="E10" s="159">
        <v>333.76</v>
      </c>
      <c r="F10" s="159">
        <v>333.76</v>
      </c>
      <c r="G10" s="159">
        <v>333.76</v>
      </c>
      <c r="H10" s="159">
        <v>333.76</v>
      </c>
      <c r="I10" s="159">
        <v>333.76</v>
      </c>
      <c r="J10" s="159">
        <v>333.76</v>
      </c>
      <c r="K10" s="159">
        <v>333.76</v>
      </c>
      <c r="L10" s="159">
        <v>333.76</v>
      </c>
      <c r="M10" s="159">
        <v>333.76</v>
      </c>
      <c r="N10" s="174">
        <v>4005.1200000000008</v>
      </c>
    </row>
    <row r="11" spans="1:15" x14ac:dyDescent="0.25">
      <c r="A11" s="136" t="s">
        <v>555</v>
      </c>
      <c r="B11" s="182">
        <v>100</v>
      </c>
      <c r="C11" s="182">
        <v>100</v>
      </c>
      <c r="D11" s="182">
        <v>100</v>
      </c>
      <c r="E11" s="182">
        <v>100</v>
      </c>
      <c r="F11" s="182">
        <v>100</v>
      </c>
      <c r="G11" s="182">
        <v>100</v>
      </c>
      <c r="H11" s="182">
        <v>100</v>
      </c>
      <c r="I11" s="182">
        <v>100</v>
      </c>
      <c r="J11" s="182">
        <v>100</v>
      </c>
      <c r="K11" s="182">
        <v>100</v>
      </c>
      <c r="L11" s="182">
        <v>100</v>
      </c>
      <c r="M11" s="182">
        <v>100</v>
      </c>
      <c r="N11" s="174">
        <v>1200</v>
      </c>
    </row>
    <row r="12" spans="1:15" x14ac:dyDescent="0.25">
      <c r="A12" s="136" t="s">
        <v>556</v>
      </c>
      <c r="B12" s="159">
        <v>300</v>
      </c>
      <c r="C12" s="159"/>
      <c r="D12" s="159">
        <v>0</v>
      </c>
      <c r="E12" s="159">
        <v>200</v>
      </c>
      <c r="F12" s="159">
        <v>500</v>
      </c>
      <c r="G12" s="159">
        <v>200</v>
      </c>
      <c r="H12" s="159">
        <v>0</v>
      </c>
      <c r="I12" s="159">
        <v>300</v>
      </c>
      <c r="J12" s="159">
        <v>0</v>
      </c>
      <c r="K12" s="159">
        <v>500</v>
      </c>
      <c r="L12" s="159">
        <v>0</v>
      </c>
      <c r="M12" s="159">
        <v>0</v>
      </c>
      <c r="N12" s="174">
        <v>2000</v>
      </c>
    </row>
    <row r="13" spans="1:15" x14ac:dyDescent="0.25">
      <c r="A13" s="136" t="s">
        <v>557</v>
      </c>
      <c r="B13" s="159">
        <v>250</v>
      </c>
      <c r="C13" s="159">
        <v>250</v>
      </c>
      <c r="D13" s="159">
        <v>250</v>
      </c>
      <c r="E13" s="159">
        <v>250</v>
      </c>
      <c r="F13" s="159">
        <v>250</v>
      </c>
      <c r="G13" s="159">
        <v>250</v>
      </c>
      <c r="H13" s="159">
        <v>250</v>
      </c>
      <c r="I13" s="159">
        <v>250</v>
      </c>
      <c r="J13" s="159">
        <v>250</v>
      </c>
      <c r="K13" s="159">
        <v>250</v>
      </c>
      <c r="L13" s="159">
        <v>250</v>
      </c>
      <c r="M13" s="159">
        <v>250</v>
      </c>
      <c r="N13" s="174">
        <v>3000</v>
      </c>
    </row>
    <row r="14" spans="1:15" x14ac:dyDescent="0.25">
      <c r="A14" s="136" t="s">
        <v>558</v>
      </c>
      <c r="B14" s="159">
        <v>0</v>
      </c>
      <c r="C14" s="159">
        <v>0</v>
      </c>
      <c r="D14" s="159">
        <v>0</v>
      </c>
      <c r="E14" s="159">
        <v>0</v>
      </c>
      <c r="F14" s="159">
        <v>0</v>
      </c>
      <c r="G14" s="159">
        <v>0</v>
      </c>
      <c r="H14" s="159">
        <v>0</v>
      </c>
      <c r="I14" s="159">
        <v>0</v>
      </c>
      <c r="J14" s="159">
        <v>0</v>
      </c>
      <c r="K14" s="159">
        <v>0</v>
      </c>
      <c r="L14" s="159">
        <v>0</v>
      </c>
      <c r="M14" s="159">
        <v>0</v>
      </c>
      <c r="N14" s="174">
        <v>0</v>
      </c>
    </row>
    <row r="15" spans="1:15" x14ac:dyDescent="0.25">
      <c r="A15" s="136" t="s">
        <v>178</v>
      </c>
      <c r="B15" s="159">
        <v>300</v>
      </c>
      <c r="C15" s="159">
        <v>300</v>
      </c>
      <c r="D15" s="159">
        <v>300</v>
      </c>
      <c r="E15" s="159">
        <v>300</v>
      </c>
      <c r="F15" s="159">
        <v>300</v>
      </c>
      <c r="G15" s="159">
        <v>300</v>
      </c>
      <c r="H15" s="159">
        <v>300</v>
      </c>
      <c r="I15" s="159">
        <v>300</v>
      </c>
      <c r="J15" s="159">
        <v>300</v>
      </c>
      <c r="K15" s="159">
        <v>300</v>
      </c>
      <c r="L15" s="159">
        <v>300</v>
      </c>
      <c r="M15" s="159">
        <v>300</v>
      </c>
      <c r="N15" s="174">
        <v>3600</v>
      </c>
    </row>
    <row r="16" spans="1:15" x14ac:dyDescent="0.25">
      <c r="A16" s="136" t="s">
        <v>253</v>
      </c>
      <c r="B16" s="159">
        <v>1926.82</v>
      </c>
      <c r="C16" s="159">
        <v>1926.82</v>
      </c>
      <c r="D16" s="159">
        <v>1926.82</v>
      </c>
      <c r="E16" s="159">
        <v>721.71</v>
      </c>
      <c r="F16" s="159">
        <v>721.71</v>
      </c>
      <c r="G16" s="159">
        <v>721.71</v>
      </c>
      <c r="H16" s="159">
        <v>721.71</v>
      </c>
      <c r="I16" s="159">
        <v>721.71</v>
      </c>
      <c r="J16" s="159">
        <v>721.71</v>
      </c>
      <c r="K16" s="159">
        <v>362.92</v>
      </c>
      <c r="L16" s="159">
        <v>362.92</v>
      </c>
      <c r="M16" s="159">
        <v>362.92</v>
      </c>
      <c r="N16" s="174">
        <v>11199.479999999998</v>
      </c>
    </row>
    <row r="17" spans="1:14" x14ac:dyDescent="0.25">
      <c r="A17" s="136" t="s">
        <v>559</v>
      </c>
      <c r="B17" s="159">
        <v>0</v>
      </c>
      <c r="C17" s="159">
        <v>0</v>
      </c>
      <c r="D17" s="159">
        <v>0</v>
      </c>
      <c r="E17" s="159">
        <v>0</v>
      </c>
      <c r="F17" s="159">
        <v>0</v>
      </c>
      <c r="G17" s="159">
        <v>0</v>
      </c>
      <c r="H17" s="159">
        <v>0</v>
      </c>
      <c r="I17" s="159">
        <v>0</v>
      </c>
      <c r="J17" s="159">
        <v>0</v>
      </c>
      <c r="K17" s="159">
        <v>0</v>
      </c>
      <c r="L17" s="159">
        <v>0</v>
      </c>
      <c r="M17" s="159">
        <v>0</v>
      </c>
      <c r="N17" s="174">
        <v>0</v>
      </c>
    </row>
    <row r="18" spans="1:14" x14ac:dyDescent="0.25">
      <c r="A18" s="136"/>
      <c r="B18" s="159" t="s">
        <v>12</v>
      </c>
      <c r="C18" s="159" t="s">
        <v>12</v>
      </c>
      <c r="D18" s="159" t="s">
        <v>12</v>
      </c>
      <c r="E18" s="159" t="s">
        <v>12</v>
      </c>
      <c r="F18" s="159" t="s">
        <v>12</v>
      </c>
      <c r="G18" s="159" t="s">
        <v>12</v>
      </c>
      <c r="H18" s="159" t="s">
        <v>12</v>
      </c>
      <c r="I18" s="160" t="s">
        <v>12</v>
      </c>
      <c r="J18" s="172" t="s">
        <v>12</v>
      </c>
      <c r="K18" s="159" t="s">
        <v>12</v>
      </c>
      <c r="L18" s="159" t="s">
        <v>12</v>
      </c>
      <c r="M18" s="173" t="s">
        <v>12</v>
      </c>
      <c r="N18" s="164" t="s">
        <v>12</v>
      </c>
    </row>
    <row r="19" spans="1:14" x14ac:dyDescent="0.25">
      <c r="A19" s="143" t="s">
        <v>221</v>
      </c>
      <c r="B19" s="175">
        <v>21667.724166666667</v>
      </c>
      <c r="C19" s="175">
        <v>21367.724166666667</v>
      </c>
      <c r="D19" s="175">
        <v>21367.724166666667</v>
      </c>
      <c r="E19" s="175">
        <v>20362.614166666666</v>
      </c>
      <c r="F19" s="175">
        <v>20662.614166666666</v>
      </c>
      <c r="G19" s="175">
        <v>20362.614166666666</v>
      </c>
      <c r="H19" s="175">
        <v>20162.614166666666</v>
      </c>
      <c r="I19" s="175">
        <v>20462.614166666666</v>
      </c>
      <c r="J19" s="175">
        <v>20162.614166666666</v>
      </c>
      <c r="K19" s="175">
        <v>20303.824166666665</v>
      </c>
      <c r="L19" s="175">
        <v>19803.824166666665</v>
      </c>
      <c r="M19" s="175">
        <v>19803.824166666665</v>
      </c>
      <c r="N19" s="224">
        <v>246490.32999999996</v>
      </c>
    </row>
    <row r="20" spans="1:14" x14ac:dyDescent="0.25">
      <c r="A20" s="143"/>
      <c r="B20" s="175"/>
      <c r="C20" s="175"/>
      <c r="D20" s="175"/>
      <c r="E20" s="175"/>
      <c r="F20" s="175"/>
      <c r="G20" s="175"/>
      <c r="H20" s="175"/>
      <c r="I20" s="293"/>
      <c r="J20" s="294"/>
      <c r="K20" s="175"/>
      <c r="L20" s="175"/>
      <c r="M20" s="295"/>
      <c r="N20" s="224"/>
    </row>
    <row r="21" spans="1:14" x14ac:dyDescent="0.25">
      <c r="A21" s="131" t="s">
        <v>560</v>
      </c>
      <c r="B21" s="44"/>
      <c r="C21" s="44"/>
      <c r="D21" s="44"/>
      <c r="E21" s="44"/>
      <c r="F21" s="44"/>
      <c r="G21" s="44"/>
      <c r="H21" s="44"/>
      <c r="I21" s="132"/>
      <c r="J21" s="133"/>
      <c r="K21" s="44"/>
      <c r="L21" s="44"/>
      <c r="M21" s="134"/>
      <c r="N21" s="135"/>
    </row>
    <row r="22" spans="1:14" x14ac:dyDescent="0.25">
      <c r="A22" s="136" t="s">
        <v>206</v>
      </c>
      <c r="B22" s="159">
        <v>200</v>
      </c>
      <c r="C22" s="159">
        <v>200</v>
      </c>
      <c r="D22" s="159">
        <v>250</v>
      </c>
      <c r="E22" s="159">
        <v>200</v>
      </c>
      <c r="F22" s="159">
        <v>200</v>
      </c>
      <c r="G22" s="159">
        <v>250</v>
      </c>
      <c r="H22" s="159">
        <v>200</v>
      </c>
      <c r="I22" s="159">
        <v>200</v>
      </c>
      <c r="J22" s="159">
        <v>250</v>
      </c>
      <c r="K22" s="159">
        <v>200</v>
      </c>
      <c r="L22" s="159">
        <v>250</v>
      </c>
      <c r="M22" s="159">
        <v>200</v>
      </c>
      <c r="N22" s="174">
        <v>2600</v>
      </c>
    </row>
    <row r="23" spans="1:14" x14ac:dyDescent="0.25">
      <c r="A23" s="136" t="s">
        <v>561</v>
      </c>
      <c r="B23" s="159">
        <v>100</v>
      </c>
      <c r="C23" s="159">
        <v>100</v>
      </c>
      <c r="D23" s="159">
        <v>150</v>
      </c>
      <c r="E23" s="159">
        <v>100</v>
      </c>
      <c r="F23" s="159">
        <v>100</v>
      </c>
      <c r="G23" s="159">
        <v>150</v>
      </c>
      <c r="H23" s="159">
        <v>100</v>
      </c>
      <c r="I23" s="159">
        <v>100</v>
      </c>
      <c r="J23" s="159">
        <v>150</v>
      </c>
      <c r="K23" s="159">
        <v>100</v>
      </c>
      <c r="L23" s="159">
        <v>100</v>
      </c>
      <c r="M23" s="159">
        <v>150</v>
      </c>
      <c r="N23" s="174">
        <v>1400</v>
      </c>
    </row>
    <row r="24" spans="1:14" x14ac:dyDescent="0.25">
      <c r="A24" s="136" t="s">
        <v>562</v>
      </c>
      <c r="B24" s="159">
        <v>500</v>
      </c>
      <c r="C24" s="159">
        <v>500</v>
      </c>
      <c r="D24" s="159">
        <v>500</v>
      </c>
      <c r="E24" s="159">
        <v>500</v>
      </c>
      <c r="F24" s="159">
        <v>500</v>
      </c>
      <c r="G24" s="159">
        <v>500</v>
      </c>
      <c r="H24" s="159">
        <v>500</v>
      </c>
      <c r="I24" s="159">
        <v>500</v>
      </c>
      <c r="J24" s="159">
        <v>500</v>
      </c>
      <c r="K24" s="159">
        <v>500</v>
      </c>
      <c r="L24" s="159">
        <v>500</v>
      </c>
      <c r="M24" s="159">
        <v>500</v>
      </c>
      <c r="N24" s="174">
        <v>6000</v>
      </c>
    </row>
    <row r="25" spans="1:14" x14ac:dyDescent="0.25">
      <c r="A25" s="136" t="s">
        <v>273</v>
      </c>
      <c r="B25" s="182">
        <v>100</v>
      </c>
      <c r="C25" s="182">
        <v>100</v>
      </c>
      <c r="D25" s="182">
        <v>100</v>
      </c>
      <c r="E25" s="182">
        <v>100</v>
      </c>
      <c r="F25" s="182">
        <v>100</v>
      </c>
      <c r="G25" s="182">
        <v>100</v>
      </c>
      <c r="H25" s="182">
        <v>100</v>
      </c>
      <c r="I25" s="182">
        <v>100</v>
      </c>
      <c r="J25" s="182">
        <v>100</v>
      </c>
      <c r="K25" s="182">
        <v>100</v>
      </c>
      <c r="L25" s="182">
        <v>100</v>
      </c>
      <c r="M25" s="182">
        <v>100</v>
      </c>
      <c r="N25" s="174">
        <v>1200</v>
      </c>
    </row>
    <row r="26" spans="1:14" x14ac:dyDescent="0.25">
      <c r="A26" s="136" t="s">
        <v>563</v>
      </c>
      <c r="B26" s="182">
        <v>1550</v>
      </c>
      <c r="C26" s="182">
        <v>1550</v>
      </c>
      <c r="D26" s="182">
        <v>1550</v>
      </c>
      <c r="E26" s="182">
        <v>1550</v>
      </c>
      <c r="F26" s="182">
        <v>1550</v>
      </c>
      <c r="G26" s="182">
        <v>1550</v>
      </c>
      <c r="H26" s="182">
        <v>1550</v>
      </c>
      <c r="I26" s="182">
        <v>1550</v>
      </c>
      <c r="J26" s="182">
        <v>1550</v>
      </c>
      <c r="K26" s="182">
        <v>1550</v>
      </c>
      <c r="L26" s="182">
        <v>1550</v>
      </c>
      <c r="M26" s="182">
        <v>1550</v>
      </c>
      <c r="N26" s="174">
        <v>18600</v>
      </c>
    </row>
    <row r="27" spans="1:14" x14ac:dyDescent="0.25">
      <c r="A27" s="136" t="s">
        <v>564</v>
      </c>
      <c r="B27" s="182">
        <v>50</v>
      </c>
      <c r="C27" s="182">
        <v>50</v>
      </c>
      <c r="D27" s="182">
        <v>50</v>
      </c>
      <c r="E27" s="182">
        <v>50</v>
      </c>
      <c r="F27" s="182">
        <v>50</v>
      </c>
      <c r="G27" s="182">
        <v>50</v>
      </c>
      <c r="H27" s="182">
        <v>50</v>
      </c>
      <c r="I27" s="182">
        <v>50</v>
      </c>
      <c r="J27" s="182">
        <v>50</v>
      </c>
      <c r="K27" s="182">
        <v>50</v>
      </c>
      <c r="L27" s="182">
        <v>50</v>
      </c>
      <c r="M27" s="182">
        <v>50</v>
      </c>
      <c r="N27" s="174">
        <v>600</v>
      </c>
    </row>
    <row r="28" spans="1:14" x14ac:dyDescent="0.25">
      <c r="A28" s="136" t="s">
        <v>565</v>
      </c>
      <c r="B28" s="182">
        <v>275</v>
      </c>
      <c r="C28" s="182">
        <v>275</v>
      </c>
      <c r="D28" s="182">
        <v>275</v>
      </c>
      <c r="E28" s="182">
        <v>275</v>
      </c>
      <c r="F28" s="182">
        <v>275</v>
      </c>
      <c r="G28" s="182">
        <v>275</v>
      </c>
      <c r="H28" s="182">
        <v>275</v>
      </c>
      <c r="I28" s="182">
        <v>275</v>
      </c>
      <c r="J28" s="182">
        <v>275</v>
      </c>
      <c r="K28" s="182">
        <v>275</v>
      </c>
      <c r="L28" s="182">
        <v>275</v>
      </c>
      <c r="M28" s="182">
        <v>275</v>
      </c>
      <c r="N28" s="174">
        <v>3300</v>
      </c>
    </row>
    <row r="29" spans="1:14" x14ac:dyDescent="0.25">
      <c r="A29" s="136" t="s">
        <v>566</v>
      </c>
      <c r="B29" s="182">
        <v>325</v>
      </c>
      <c r="C29" s="182">
        <v>325</v>
      </c>
      <c r="D29" s="182">
        <v>325</v>
      </c>
      <c r="E29" s="182">
        <v>325</v>
      </c>
      <c r="F29" s="182">
        <v>325</v>
      </c>
      <c r="G29" s="182">
        <v>325</v>
      </c>
      <c r="H29" s="182">
        <v>325</v>
      </c>
      <c r="I29" s="182">
        <v>325</v>
      </c>
      <c r="J29" s="182">
        <v>325</v>
      </c>
      <c r="K29" s="182">
        <v>325</v>
      </c>
      <c r="L29" s="182">
        <v>325</v>
      </c>
      <c r="M29" s="182">
        <v>325</v>
      </c>
      <c r="N29" s="174">
        <v>3900</v>
      </c>
    </row>
    <row r="30" spans="1:14" x14ac:dyDescent="0.25">
      <c r="A30" s="136" t="s">
        <v>567</v>
      </c>
      <c r="B30" s="182">
        <v>250</v>
      </c>
      <c r="C30" s="182">
        <v>250</v>
      </c>
      <c r="D30" s="182">
        <v>250</v>
      </c>
      <c r="E30" s="182">
        <v>250</v>
      </c>
      <c r="F30" s="182">
        <v>250</v>
      </c>
      <c r="G30" s="182">
        <v>250</v>
      </c>
      <c r="H30" s="182">
        <v>250</v>
      </c>
      <c r="I30" s="182">
        <v>250</v>
      </c>
      <c r="J30" s="182">
        <v>250</v>
      </c>
      <c r="K30" s="182">
        <v>250</v>
      </c>
      <c r="L30" s="182">
        <v>250</v>
      </c>
      <c r="M30" s="182">
        <v>250</v>
      </c>
      <c r="N30" s="174">
        <v>3000</v>
      </c>
    </row>
    <row r="31" spans="1:14" x14ac:dyDescent="0.25">
      <c r="A31" s="136" t="s">
        <v>416</v>
      </c>
      <c r="B31" s="182">
        <v>430</v>
      </c>
      <c r="C31" s="182">
        <v>430</v>
      </c>
      <c r="D31" s="182">
        <v>430</v>
      </c>
      <c r="E31" s="182">
        <v>430</v>
      </c>
      <c r="F31" s="182">
        <v>430</v>
      </c>
      <c r="G31" s="182">
        <v>430</v>
      </c>
      <c r="H31" s="182">
        <v>430</v>
      </c>
      <c r="I31" s="182">
        <v>430</v>
      </c>
      <c r="J31" s="182">
        <v>430</v>
      </c>
      <c r="K31" s="182">
        <v>430</v>
      </c>
      <c r="L31" s="182">
        <v>430</v>
      </c>
      <c r="M31" s="182">
        <v>430</v>
      </c>
      <c r="N31" s="174">
        <v>5160</v>
      </c>
    </row>
    <row r="32" spans="1:14" x14ac:dyDescent="0.25">
      <c r="A32" s="136" t="s">
        <v>568</v>
      </c>
      <c r="B32" s="182">
        <v>1140</v>
      </c>
      <c r="C32" s="182">
        <v>0</v>
      </c>
      <c r="D32" s="182">
        <v>0</v>
      </c>
      <c r="E32" s="182">
        <v>1140</v>
      </c>
      <c r="F32" s="182">
        <v>0</v>
      </c>
      <c r="G32" s="182">
        <v>0</v>
      </c>
      <c r="H32" s="182">
        <v>1140</v>
      </c>
      <c r="I32" s="182">
        <v>0</v>
      </c>
      <c r="J32" s="182">
        <v>0</v>
      </c>
      <c r="K32" s="182">
        <v>1140</v>
      </c>
      <c r="L32" s="182">
        <v>0</v>
      </c>
      <c r="M32" s="182">
        <v>0</v>
      </c>
      <c r="N32" s="174">
        <v>4560</v>
      </c>
    </row>
    <row r="33" spans="1:14" x14ac:dyDescent="0.25">
      <c r="A33" s="136" t="s">
        <v>569</v>
      </c>
      <c r="B33" s="182">
        <v>25</v>
      </c>
      <c r="C33" s="182">
        <v>0</v>
      </c>
      <c r="D33" s="182">
        <v>0</v>
      </c>
      <c r="E33" s="182">
        <v>75</v>
      </c>
      <c r="F33" s="182">
        <v>0</v>
      </c>
      <c r="G33" s="182">
        <v>0</v>
      </c>
      <c r="H33" s="182">
        <v>0</v>
      </c>
      <c r="I33" s="182">
        <v>0</v>
      </c>
      <c r="J33" s="182">
        <v>0</v>
      </c>
      <c r="K33" s="182">
        <v>0</v>
      </c>
      <c r="L33" s="182">
        <v>0</v>
      </c>
      <c r="M33" s="182">
        <v>0</v>
      </c>
      <c r="N33" s="174">
        <v>100</v>
      </c>
    </row>
    <row r="34" spans="1:14" x14ac:dyDescent="0.25">
      <c r="A34" s="136" t="s">
        <v>570</v>
      </c>
      <c r="B34" s="182">
        <v>110</v>
      </c>
      <c r="C34" s="182">
        <v>110</v>
      </c>
      <c r="D34" s="182">
        <v>110</v>
      </c>
      <c r="E34" s="182">
        <v>110</v>
      </c>
      <c r="F34" s="182">
        <v>110</v>
      </c>
      <c r="G34" s="182">
        <v>110</v>
      </c>
      <c r="H34" s="182">
        <v>110</v>
      </c>
      <c r="I34" s="182">
        <v>110</v>
      </c>
      <c r="J34" s="182">
        <v>110</v>
      </c>
      <c r="K34" s="182">
        <v>110</v>
      </c>
      <c r="L34" s="182">
        <v>110</v>
      </c>
      <c r="M34" s="182">
        <v>110</v>
      </c>
      <c r="N34" s="174">
        <v>1320</v>
      </c>
    </row>
    <row r="35" spans="1:14" x14ac:dyDescent="0.25">
      <c r="A35" s="136" t="s">
        <v>571</v>
      </c>
      <c r="B35" s="182">
        <v>30</v>
      </c>
      <c r="C35" s="182">
        <v>30</v>
      </c>
      <c r="D35" s="182">
        <v>30</v>
      </c>
      <c r="E35" s="182">
        <v>30</v>
      </c>
      <c r="F35" s="182">
        <v>30</v>
      </c>
      <c r="G35" s="182">
        <v>30</v>
      </c>
      <c r="H35" s="182">
        <v>30</v>
      </c>
      <c r="I35" s="182">
        <v>30</v>
      </c>
      <c r="J35" s="182">
        <v>30</v>
      </c>
      <c r="K35" s="182">
        <v>30</v>
      </c>
      <c r="L35" s="182">
        <v>30</v>
      </c>
      <c r="M35" s="182">
        <v>30</v>
      </c>
      <c r="N35" s="174">
        <v>360</v>
      </c>
    </row>
    <row r="36" spans="1:14" x14ac:dyDescent="0.25">
      <c r="A36" s="136" t="s">
        <v>572</v>
      </c>
      <c r="B36" s="182">
        <v>100</v>
      </c>
      <c r="C36" s="182">
        <v>100</v>
      </c>
      <c r="D36" s="182">
        <v>100</v>
      </c>
      <c r="E36" s="182">
        <v>100</v>
      </c>
      <c r="F36" s="182">
        <v>100</v>
      </c>
      <c r="G36" s="182">
        <v>100</v>
      </c>
      <c r="H36" s="182">
        <v>100</v>
      </c>
      <c r="I36" s="182">
        <v>100</v>
      </c>
      <c r="J36" s="182">
        <v>100</v>
      </c>
      <c r="K36" s="182">
        <v>100</v>
      </c>
      <c r="L36" s="182">
        <v>100</v>
      </c>
      <c r="M36" s="182">
        <v>100</v>
      </c>
      <c r="N36" s="174">
        <v>1200</v>
      </c>
    </row>
    <row r="37" spans="1:14" x14ac:dyDescent="0.25">
      <c r="A37" s="136" t="s">
        <v>573</v>
      </c>
      <c r="B37" s="182">
        <v>0</v>
      </c>
      <c r="C37" s="182">
        <v>13000</v>
      </c>
      <c r="D37" s="182">
        <v>0</v>
      </c>
      <c r="E37" s="182">
        <v>0</v>
      </c>
      <c r="F37" s="182">
        <v>0</v>
      </c>
      <c r="G37" s="182">
        <v>0</v>
      </c>
      <c r="H37" s="182">
        <v>0</v>
      </c>
      <c r="I37" s="182">
        <v>0</v>
      </c>
      <c r="J37" s="182">
        <v>0</v>
      </c>
      <c r="K37" s="182">
        <v>0</v>
      </c>
      <c r="L37" s="182">
        <v>0</v>
      </c>
      <c r="M37" s="182">
        <v>0</v>
      </c>
      <c r="N37" s="174">
        <v>13000</v>
      </c>
    </row>
    <row r="38" spans="1:14" x14ac:dyDescent="0.25">
      <c r="A38" s="136"/>
      <c r="B38" s="159" t="s">
        <v>12</v>
      </c>
      <c r="C38" s="159" t="s">
        <v>12</v>
      </c>
      <c r="D38" s="159" t="s">
        <v>12</v>
      </c>
      <c r="E38" s="159" t="s">
        <v>12</v>
      </c>
      <c r="F38" s="159" t="s">
        <v>12</v>
      </c>
      <c r="G38" s="159" t="s">
        <v>12</v>
      </c>
      <c r="H38" s="159" t="s">
        <v>12</v>
      </c>
      <c r="I38" s="160" t="s">
        <v>12</v>
      </c>
      <c r="J38" s="172" t="s">
        <v>12</v>
      </c>
      <c r="K38" s="159" t="s">
        <v>12</v>
      </c>
      <c r="L38" s="159" t="s">
        <v>12</v>
      </c>
      <c r="M38" s="173" t="s">
        <v>12</v>
      </c>
      <c r="N38" s="164" t="s">
        <v>12</v>
      </c>
    </row>
    <row r="39" spans="1:14" x14ac:dyDescent="0.25">
      <c r="A39" s="143" t="s">
        <v>574</v>
      </c>
      <c r="B39" s="175">
        <v>5185</v>
      </c>
      <c r="C39" s="175">
        <v>17020</v>
      </c>
      <c r="D39" s="175">
        <v>4120</v>
      </c>
      <c r="E39" s="175">
        <v>5235</v>
      </c>
      <c r="F39" s="175">
        <v>4020</v>
      </c>
      <c r="G39" s="175">
        <v>4120</v>
      </c>
      <c r="H39" s="175">
        <v>5160</v>
      </c>
      <c r="I39" s="175">
        <v>4020</v>
      </c>
      <c r="J39" s="175">
        <v>4120</v>
      </c>
      <c r="K39" s="175">
        <v>5160</v>
      </c>
      <c r="L39" s="175">
        <v>4070</v>
      </c>
      <c r="M39" s="175">
        <v>4070</v>
      </c>
      <c r="N39" s="224">
        <v>66300</v>
      </c>
    </row>
    <row r="40" spans="1:14" x14ac:dyDescent="0.25">
      <c r="A40" s="143"/>
      <c r="B40" s="187" t="s">
        <v>12</v>
      </c>
      <c r="C40" s="187" t="s">
        <v>12</v>
      </c>
      <c r="D40" s="187" t="s">
        <v>12</v>
      </c>
      <c r="E40" s="187" t="s">
        <v>12</v>
      </c>
      <c r="F40" s="187" t="s">
        <v>12</v>
      </c>
      <c r="G40" s="187" t="s">
        <v>12</v>
      </c>
      <c r="H40" s="187" t="s">
        <v>12</v>
      </c>
      <c r="I40" s="188" t="s">
        <v>12</v>
      </c>
      <c r="J40" s="189" t="s">
        <v>12</v>
      </c>
      <c r="K40" s="187" t="s">
        <v>12</v>
      </c>
      <c r="L40" s="187" t="s">
        <v>12</v>
      </c>
      <c r="M40" s="190" t="s">
        <v>12</v>
      </c>
      <c r="N40" s="191" t="s">
        <v>12</v>
      </c>
    </row>
    <row r="41" spans="1:14" x14ac:dyDescent="0.25">
      <c r="A41" s="143"/>
      <c r="B41" s="193"/>
      <c r="C41" s="193"/>
      <c r="D41" s="193"/>
      <c r="E41" s="193"/>
      <c r="F41" s="193"/>
      <c r="G41" s="193"/>
      <c r="H41" s="193"/>
      <c r="I41" s="194"/>
      <c r="J41" s="195"/>
      <c r="K41" s="193"/>
      <c r="L41" s="193"/>
      <c r="M41" s="196"/>
      <c r="N41" s="197"/>
    </row>
    <row r="42" spans="1:14" x14ac:dyDescent="0.25">
      <c r="A42" s="44" t="s">
        <v>575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</row>
    <row r="43" spans="1:14" x14ac:dyDescent="0.25">
      <c r="A43" s="44"/>
      <c r="B43" s="150">
        <v>26852.724166666667</v>
      </c>
      <c r="C43" s="150">
        <v>38387.724166666667</v>
      </c>
      <c r="D43" s="150">
        <v>25487.724166666667</v>
      </c>
      <c r="E43" s="150">
        <v>25597.614166666666</v>
      </c>
      <c r="F43" s="150">
        <v>24682.614166666666</v>
      </c>
      <c r="G43" s="150">
        <v>24482.614166666666</v>
      </c>
      <c r="H43" s="150">
        <v>25322.614166666666</v>
      </c>
      <c r="I43" s="150">
        <v>24482.614166666666</v>
      </c>
      <c r="J43" s="150">
        <v>24282.614166666666</v>
      </c>
      <c r="K43" s="150">
        <v>25463.824166666665</v>
      </c>
      <c r="L43" s="150">
        <v>23873.824166666665</v>
      </c>
      <c r="M43" s="150">
        <v>23873.824166666665</v>
      </c>
      <c r="N43" s="150">
        <v>312790.32999999996</v>
      </c>
    </row>
    <row r="44" spans="1:14" ht="15.75" thickBot="1" x14ac:dyDescent="0.3">
      <c r="B44" s="159" t="s">
        <v>136</v>
      </c>
      <c r="C44" s="159" t="s">
        <v>136</v>
      </c>
      <c r="D44" s="159" t="s">
        <v>136</v>
      </c>
      <c r="E44" s="159" t="s">
        <v>136</v>
      </c>
      <c r="F44" s="159" t="s">
        <v>136</v>
      </c>
      <c r="G44" s="159" t="s">
        <v>136</v>
      </c>
      <c r="H44" s="159" t="s">
        <v>136</v>
      </c>
      <c r="I44" s="160" t="s">
        <v>136</v>
      </c>
      <c r="J44" s="161" t="s">
        <v>136</v>
      </c>
      <c r="K44" s="162" t="s">
        <v>136</v>
      </c>
      <c r="L44" s="162" t="s">
        <v>136</v>
      </c>
      <c r="M44" s="163" t="s">
        <v>136</v>
      </c>
      <c r="N44" s="164" t="s">
        <v>136</v>
      </c>
    </row>
    <row r="45" spans="1:14" ht="15.75" thickTop="1" x14ac:dyDescent="0.25"/>
    <row r="46" spans="1:14" ht="16.5" x14ac:dyDescent="0.35">
      <c r="I46" s="112" t="s">
        <v>137</v>
      </c>
      <c r="J46" s="112"/>
      <c r="K46" s="112"/>
      <c r="L46" s="112"/>
      <c r="M46" s="112"/>
      <c r="N46" s="287">
        <v>7141.0186800000001</v>
      </c>
    </row>
    <row r="47" spans="1:14" x14ac:dyDescent="0.25">
      <c r="A47" s="296"/>
      <c r="I47" s="112"/>
      <c r="J47" s="112"/>
      <c r="K47" s="112"/>
      <c r="L47" s="112"/>
      <c r="M47" s="112"/>
      <c r="N47" s="288"/>
    </row>
    <row r="48" spans="1:14" ht="16.5" x14ac:dyDescent="0.35">
      <c r="A48" s="296"/>
      <c r="I48" s="112"/>
      <c r="J48" s="112" t="s">
        <v>138</v>
      </c>
      <c r="K48" s="112"/>
      <c r="L48" s="112"/>
      <c r="M48" s="112"/>
      <c r="N48" s="254">
        <v>319931.34867999994</v>
      </c>
    </row>
    <row r="51" spans="1:1" x14ac:dyDescent="0.25">
      <c r="A51" s="296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EECDC-084C-47F7-A35C-DF0E43782771}">
  <dimension ref="A1:P16"/>
  <sheetViews>
    <sheetView workbookViewId="0">
      <selection activeCell="C19" sqref="C19"/>
    </sheetView>
  </sheetViews>
  <sheetFormatPr defaultRowHeight="15" x14ac:dyDescent="0.25"/>
  <cols>
    <col min="1" max="1" width="28.28515625" customWidth="1"/>
  </cols>
  <sheetData>
    <row r="1" spans="1:16" x14ac:dyDescent="0.25">
      <c r="A1" s="241" t="s">
        <v>576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3" spans="1:16" x14ac:dyDescent="0.25">
      <c r="A3" s="75"/>
      <c r="B3" s="76" t="s">
        <v>55</v>
      </c>
      <c r="C3" s="77" t="s">
        <v>56</v>
      </c>
      <c r="D3" s="77" t="s">
        <v>57</v>
      </c>
      <c r="E3" s="77" t="s">
        <v>58</v>
      </c>
      <c r="F3" s="77" t="s">
        <v>59</v>
      </c>
      <c r="G3" s="77" t="s">
        <v>60</v>
      </c>
      <c r="H3" s="77" t="s">
        <v>61</v>
      </c>
      <c r="I3" s="78" t="s">
        <v>62</v>
      </c>
      <c r="J3" s="78" t="s">
        <v>63</v>
      </c>
      <c r="K3" s="78" t="s">
        <v>64</v>
      </c>
      <c r="L3" s="78" t="s">
        <v>65</v>
      </c>
      <c r="M3" s="78" t="s">
        <v>66</v>
      </c>
      <c r="N3" s="297" t="s">
        <v>83</v>
      </c>
    </row>
    <row r="4" spans="1:16" x14ac:dyDescent="0.25">
      <c r="A4" s="298" t="s">
        <v>577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1:16" x14ac:dyDescent="0.25">
      <c r="A5" s="136"/>
      <c r="B5" s="159"/>
      <c r="C5" s="159"/>
      <c r="D5" s="159"/>
      <c r="E5" s="159"/>
      <c r="F5" s="159"/>
      <c r="G5" s="159"/>
      <c r="H5" s="159"/>
      <c r="I5" s="160"/>
      <c r="J5" s="160"/>
      <c r="K5" s="160"/>
      <c r="L5" s="160"/>
      <c r="M5" s="160"/>
      <c r="N5" s="164"/>
    </row>
    <row r="6" spans="1:16" x14ac:dyDescent="0.25">
      <c r="A6" s="136" t="s">
        <v>578</v>
      </c>
      <c r="B6" s="182">
        <v>0</v>
      </c>
      <c r="C6" s="182">
        <v>0</v>
      </c>
      <c r="D6" s="182">
        <v>0</v>
      </c>
      <c r="E6" s="182">
        <v>0</v>
      </c>
      <c r="F6" s="182">
        <v>0</v>
      </c>
      <c r="G6" s="182">
        <v>0</v>
      </c>
      <c r="H6" s="182">
        <v>0</v>
      </c>
      <c r="I6" s="182">
        <v>0</v>
      </c>
      <c r="J6" s="182">
        <v>0</v>
      </c>
      <c r="K6" s="182">
        <v>0</v>
      </c>
      <c r="L6" s="182">
        <v>0</v>
      </c>
      <c r="M6" s="182">
        <v>0</v>
      </c>
      <c r="N6" s="174">
        <v>0</v>
      </c>
    </row>
    <row r="7" spans="1:16" x14ac:dyDescent="0.25">
      <c r="A7" s="136" t="s">
        <v>43</v>
      </c>
      <c r="B7" s="159">
        <v>545000</v>
      </c>
      <c r="C7" s="182">
        <v>0</v>
      </c>
      <c r="D7" s="182">
        <v>0</v>
      </c>
      <c r="E7" s="159">
        <v>0</v>
      </c>
      <c r="F7" s="159">
        <v>0</v>
      </c>
      <c r="G7" s="159">
        <v>0</v>
      </c>
      <c r="H7" s="182">
        <v>0</v>
      </c>
      <c r="I7" s="160">
        <v>0</v>
      </c>
      <c r="J7" s="182">
        <v>0</v>
      </c>
      <c r="K7" s="225">
        <v>0</v>
      </c>
      <c r="L7" s="160">
        <v>0</v>
      </c>
      <c r="M7" s="182">
        <v>0</v>
      </c>
      <c r="N7" s="174">
        <v>545000</v>
      </c>
    </row>
    <row r="8" spans="1:16" x14ac:dyDescent="0.25">
      <c r="A8" s="136" t="s">
        <v>579</v>
      </c>
      <c r="B8" s="182">
        <v>7405</v>
      </c>
      <c r="C8" s="182">
        <v>7405</v>
      </c>
      <c r="D8" s="182">
        <v>7405</v>
      </c>
      <c r="E8" s="182">
        <v>7405</v>
      </c>
      <c r="F8" s="182">
        <v>7405</v>
      </c>
      <c r="G8" s="182">
        <v>7405</v>
      </c>
      <c r="H8" s="182">
        <v>7405</v>
      </c>
      <c r="I8" s="182">
        <v>7405</v>
      </c>
      <c r="J8" s="182">
        <v>7405</v>
      </c>
      <c r="K8" s="182">
        <v>7405</v>
      </c>
      <c r="L8" s="182">
        <v>7405</v>
      </c>
      <c r="M8" s="182">
        <v>7405</v>
      </c>
      <c r="N8" s="174">
        <v>88860</v>
      </c>
    </row>
    <row r="9" spans="1:16" x14ac:dyDescent="0.25">
      <c r="A9" s="136" t="s">
        <v>580</v>
      </c>
      <c r="B9" s="159">
        <v>55000</v>
      </c>
      <c r="C9" s="159">
        <v>0</v>
      </c>
      <c r="D9" s="182">
        <v>0</v>
      </c>
      <c r="E9" s="159">
        <v>0</v>
      </c>
      <c r="F9" s="159">
        <v>0</v>
      </c>
      <c r="G9" s="159">
        <v>0</v>
      </c>
      <c r="H9" s="159">
        <v>55000</v>
      </c>
      <c r="I9" s="160">
        <v>0</v>
      </c>
      <c r="J9" s="160">
        <v>0</v>
      </c>
      <c r="K9" s="160">
        <v>0</v>
      </c>
      <c r="L9" s="160">
        <v>0</v>
      </c>
      <c r="M9" s="182">
        <v>0</v>
      </c>
      <c r="N9" s="174">
        <v>110000</v>
      </c>
    </row>
    <row r="10" spans="1:16" x14ac:dyDescent="0.25">
      <c r="A10" s="136" t="s">
        <v>581</v>
      </c>
      <c r="B10" s="159">
        <v>20</v>
      </c>
      <c r="C10" s="159">
        <v>20</v>
      </c>
      <c r="D10" s="159">
        <v>20</v>
      </c>
      <c r="E10" s="159">
        <v>20</v>
      </c>
      <c r="F10" s="159">
        <v>20</v>
      </c>
      <c r="G10" s="159">
        <v>20</v>
      </c>
      <c r="H10" s="159">
        <v>20</v>
      </c>
      <c r="I10" s="159">
        <v>20</v>
      </c>
      <c r="J10" s="159">
        <v>20</v>
      </c>
      <c r="K10" s="159">
        <v>20</v>
      </c>
      <c r="L10" s="159">
        <v>20</v>
      </c>
      <c r="M10" s="159">
        <v>20</v>
      </c>
      <c r="N10" s="174">
        <v>240</v>
      </c>
    </row>
    <row r="11" spans="1:16" x14ac:dyDescent="0.25">
      <c r="A11" s="136" t="s">
        <v>582</v>
      </c>
      <c r="B11" s="159"/>
      <c r="C11" s="159"/>
      <c r="D11" s="159"/>
      <c r="E11" s="159"/>
      <c r="F11" s="159"/>
      <c r="G11" s="159"/>
      <c r="H11" s="159"/>
      <c r="I11" s="160"/>
      <c r="J11" s="160"/>
      <c r="K11" s="160"/>
      <c r="L11" s="160"/>
      <c r="M11" s="182">
        <v>150000</v>
      </c>
      <c r="N11" s="174">
        <v>150000</v>
      </c>
    </row>
    <row r="12" spans="1:16" x14ac:dyDescent="0.25">
      <c r="A12" s="136" t="s">
        <v>583</v>
      </c>
      <c r="B12" s="159"/>
      <c r="C12" s="159"/>
      <c r="D12" s="159"/>
      <c r="E12" s="159"/>
      <c r="F12" s="159"/>
      <c r="G12" s="159"/>
      <c r="H12" s="159"/>
      <c r="I12" s="160"/>
      <c r="J12" s="160"/>
      <c r="K12" s="160"/>
      <c r="L12" s="160"/>
      <c r="M12" s="182"/>
      <c r="N12" s="174">
        <v>0</v>
      </c>
    </row>
    <row r="13" spans="1:16" x14ac:dyDescent="0.25">
      <c r="A13" s="136"/>
      <c r="B13" s="159" t="s">
        <v>12</v>
      </c>
      <c r="C13" s="159" t="s">
        <v>12</v>
      </c>
      <c r="D13" s="159" t="s">
        <v>12</v>
      </c>
      <c r="E13" s="159" t="s">
        <v>12</v>
      </c>
      <c r="F13" s="159" t="s">
        <v>12</v>
      </c>
      <c r="G13" s="159" t="s">
        <v>12</v>
      </c>
      <c r="H13" s="159" t="s">
        <v>12</v>
      </c>
      <c r="I13" s="160" t="s">
        <v>12</v>
      </c>
      <c r="J13" s="160" t="s">
        <v>12</v>
      </c>
      <c r="K13" s="160" t="s">
        <v>12</v>
      </c>
      <c r="L13" s="160" t="s">
        <v>12</v>
      </c>
      <c r="M13" s="160" t="s">
        <v>12</v>
      </c>
      <c r="N13" s="164" t="s">
        <v>12</v>
      </c>
    </row>
    <row r="14" spans="1:16" x14ac:dyDescent="0.25">
      <c r="A14" s="136"/>
      <c r="B14" s="159"/>
      <c r="C14" s="159"/>
      <c r="D14" s="159"/>
      <c r="E14" s="159"/>
      <c r="F14" s="159"/>
      <c r="G14" s="159"/>
      <c r="H14" s="159"/>
      <c r="I14" s="160"/>
      <c r="J14" s="160"/>
      <c r="K14" s="160"/>
      <c r="L14" s="160"/>
      <c r="M14" s="160"/>
      <c r="N14" s="164"/>
    </row>
    <row r="15" spans="1:16" x14ac:dyDescent="0.25">
      <c r="A15" s="143" t="s">
        <v>584</v>
      </c>
      <c r="B15" s="175">
        <v>607425</v>
      </c>
      <c r="C15" s="175">
        <v>7425</v>
      </c>
      <c r="D15" s="175">
        <v>7425</v>
      </c>
      <c r="E15" s="175">
        <v>7425</v>
      </c>
      <c r="F15" s="175">
        <v>7425</v>
      </c>
      <c r="G15" s="175">
        <v>7425</v>
      </c>
      <c r="H15" s="175">
        <v>62425</v>
      </c>
      <c r="I15" s="175">
        <v>7425</v>
      </c>
      <c r="J15" s="175">
        <v>7425</v>
      </c>
      <c r="K15" s="175">
        <v>7425</v>
      </c>
      <c r="L15" s="175">
        <v>7425</v>
      </c>
      <c r="M15" s="175">
        <v>157425</v>
      </c>
      <c r="N15" s="224">
        <v>894100</v>
      </c>
      <c r="P15" s="14"/>
    </row>
    <row r="16" spans="1:16" x14ac:dyDescent="0.25">
      <c r="A16" s="136"/>
      <c r="B16" s="159" t="s">
        <v>136</v>
      </c>
      <c r="C16" s="159" t="s">
        <v>136</v>
      </c>
      <c r="D16" s="159" t="s">
        <v>136</v>
      </c>
      <c r="E16" s="159" t="s">
        <v>136</v>
      </c>
      <c r="F16" s="159" t="s">
        <v>136</v>
      </c>
      <c r="G16" s="159" t="s">
        <v>136</v>
      </c>
      <c r="H16" s="159" t="s">
        <v>136</v>
      </c>
      <c r="I16" s="160" t="s">
        <v>136</v>
      </c>
      <c r="J16" s="160" t="s">
        <v>136</v>
      </c>
      <c r="K16" s="160" t="s">
        <v>136</v>
      </c>
      <c r="L16" s="160" t="s">
        <v>136</v>
      </c>
      <c r="M16" s="160" t="s">
        <v>136</v>
      </c>
      <c r="N16" s="164" t="s">
        <v>136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7A657-1BFF-49EE-915F-01D839214787}">
  <dimension ref="A1:N10"/>
  <sheetViews>
    <sheetView workbookViewId="0">
      <selection activeCell="G21" sqref="G21"/>
    </sheetView>
  </sheetViews>
  <sheetFormatPr defaultRowHeight="15" x14ac:dyDescent="0.25"/>
  <cols>
    <col min="1" max="1" width="33.28515625" customWidth="1"/>
  </cols>
  <sheetData>
    <row r="1" spans="1:14" ht="15.75" x14ac:dyDescent="0.25">
      <c r="A1" s="33" t="s">
        <v>585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</row>
    <row r="3" spans="1:14" x14ac:dyDescent="0.25">
      <c r="A3" s="75"/>
      <c r="B3" s="76" t="s">
        <v>55</v>
      </c>
      <c r="C3" s="77" t="s">
        <v>56</v>
      </c>
      <c r="D3" s="77" t="s">
        <v>57</v>
      </c>
      <c r="E3" s="77" t="s">
        <v>58</v>
      </c>
      <c r="F3" s="77" t="s">
        <v>59</v>
      </c>
      <c r="G3" s="77" t="s">
        <v>60</v>
      </c>
      <c r="H3" s="77" t="s">
        <v>61</v>
      </c>
      <c r="I3" s="78" t="s">
        <v>62</v>
      </c>
      <c r="J3" s="78" t="s">
        <v>63</v>
      </c>
      <c r="K3" s="78" t="s">
        <v>64</v>
      </c>
      <c r="L3" s="78" t="s">
        <v>65</v>
      </c>
      <c r="M3" s="78" t="s">
        <v>66</v>
      </c>
      <c r="N3" s="78" t="s">
        <v>83</v>
      </c>
    </row>
    <row r="4" spans="1:14" x14ac:dyDescent="0.25">
      <c r="A4" s="131" t="s">
        <v>586</v>
      </c>
      <c r="B4" s="44"/>
      <c r="C4" s="44"/>
      <c r="D4" s="44"/>
      <c r="E4" s="44"/>
      <c r="F4" s="44"/>
      <c r="G4" s="44"/>
      <c r="H4" s="44"/>
      <c r="I4" s="132"/>
      <c r="J4" s="132"/>
      <c r="K4" s="132"/>
      <c r="L4" s="132"/>
      <c r="M4" s="132"/>
      <c r="N4" s="135"/>
    </row>
    <row r="5" spans="1:14" x14ac:dyDescent="0.25">
      <c r="A5" s="136"/>
      <c r="B5" s="159"/>
      <c r="C5" s="159"/>
      <c r="D5" s="159"/>
      <c r="E5" s="159"/>
      <c r="F5" s="159"/>
      <c r="G5" s="159"/>
      <c r="H5" s="159"/>
      <c r="I5" s="160"/>
      <c r="J5" s="172"/>
      <c r="K5" s="159"/>
      <c r="L5" s="159"/>
      <c r="M5" s="173"/>
      <c r="N5" s="164"/>
    </row>
    <row r="6" spans="1:14" x14ac:dyDescent="0.25">
      <c r="A6" s="299" t="s">
        <v>587</v>
      </c>
      <c r="B6" s="137">
        <v>1430</v>
      </c>
      <c r="C6" s="137">
        <v>1430</v>
      </c>
      <c r="D6" s="137">
        <v>1430</v>
      </c>
      <c r="E6" s="137">
        <v>1430</v>
      </c>
      <c r="F6" s="137">
        <v>1430</v>
      </c>
      <c r="G6" s="137">
        <v>1430</v>
      </c>
      <c r="H6" s="137">
        <v>1430</v>
      </c>
      <c r="I6" s="137">
        <v>1430</v>
      </c>
      <c r="J6" s="137">
        <v>1430</v>
      </c>
      <c r="K6" s="137">
        <v>1430</v>
      </c>
      <c r="L6" s="137">
        <v>1430</v>
      </c>
      <c r="M6" s="137">
        <v>1430</v>
      </c>
      <c r="N6" s="174">
        <v>17160</v>
      </c>
    </row>
    <row r="7" spans="1:14" x14ac:dyDescent="0.25">
      <c r="A7" s="136" t="s">
        <v>588</v>
      </c>
      <c r="B7" s="182"/>
      <c r="C7" s="182"/>
      <c r="D7" s="182">
        <v>12875</v>
      </c>
      <c r="E7" s="182"/>
      <c r="F7" s="182"/>
      <c r="G7" s="182">
        <v>12875</v>
      </c>
      <c r="H7" s="159"/>
      <c r="I7" s="221"/>
      <c r="J7" s="222">
        <v>14200</v>
      </c>
      <c r="K7" s="182"/>
      <c r="L7" s="182"/>
      <c r="M7" s="223">
        <v>14500</v>
      </c>
      <c r="N7" s="174">
        <v>54450</v>
      </c>
    </row>
    <row r="8" spans="1:14" x14ac:dyDescent="0.25">
      <c r="A8" s="136"/>
      <c r="B8" s="159" t="s">
        <v>12</v>
      </c>
      <c r="C8" s="159" t="s">
        <v>12</v>
      </c>
      <c r="D8" s="159" t="s">
        <v>12</v>
      </c>
      <c r="E8" s="159" t="s">
        <v>12</v>
      </c>
      <c r="F8" s="159" t="s">
        <v>12</v>
      </c>
      <c r="G8" s="159" t="s">
        <v>12</v>
      </c>
      <c r="H8" s="159" t="s">
        <v>12</v>
      </c>
      <c r="I8" s="160" t="s">
        <v>12</v>
      </c>
      <c r="J8" s="172" t="s">
        <v>12</v>
      </c>
      <c r="K8" s="159" t="s">
        <v>12</v>
      </c>
      <c r="L8" s="159" t="s">
        <v>12</v>
      </c>
      <c r="M8" s="173" t="s">
        <v>12</v>
      </c>
      <c r="N8" s="164" t="s">
        <v>12</v>
      </c>
    </row>
    <row r="9" spans="1:14" x14ac:dyDescent="0.25">
      <c r="A9" s="143" t="s">
        <v>589</v>
      </c>
      <c r="B9" s="150">
        <v>1430</v>
      </c>
      <c r="C9" s="150">
        <v>1430</v>
      </c>
      <c r="D9" s="150">
        <v>14305</v>
      </c>
      <c r="E9" s="150">
        <v>1430</v>
      </c>
      <c r="F9" s="150">
        <v>1430</v>
      </c>
      <c r="G9" s="150">
        <v>14305</v>
      </c>
      <c r="H9" s="150">
        <v>1430</v>
      </c>
      <c r="I9" s="150">
        <v>1430</v>
      </c>
      <c r="J9" s="150">
        <v>15630</v>
      </c>
      <c r="K9" s="150">
        <v>1430</v>
      </c>
      <c r="L9" s="150">
        <v>1430</v>
      </c>
      <c r="M9" s="150">
        <v>15930</v>
      </c>
      <c r="N9" s="150">
        <v>71610</v>
      </c>
    </row>
    <row r="10" spans="1:14" x14ac:dyDescent="0.25">
      <c r="A10" s="136"/>
      <c r="B10" s="159" t="s">
        <v>12</v>
      </c>
      <c r="C10" s="159" t="s">
        <v>12</v>
      </c>
      <c r="D10" s="159" t="s">
        <v>12</v>
      </c>
      <c r="E10" s="159" t="s">
        <v>12</v>
      </c>
      <c r="F10" s="159" t="s">
        <v>12</v>
      </c>
      <c r="G10" s="159" t="s">
        <v>12</v>
      </c>
      <c r="H10" s="159" t="s">
        <v>12</v>
      </c>
      <c r="I10" s="160" t="s">
        <v>12</v>
      </c>
      <c r="J10" s="172" t="s">
        <v>12</v>
      </c>
      <c r="K10" s="159" t="s">
        <v>12</v>
      </c>
      <c r="L10" s="159" t="s">
        <v>12</v>
      </c>
      <c r="M10" s="173" t="s">
        <v>12</v>
      </c>
      <c r="N10" s="164" t="s">
        <v>12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B41B0-55CA-497B-86DC-13CF41CF4883}">
  <dimension ref="A1:P17"/>
  <sheetViews>
    <sheetView workbookViewId="0">
      <selection activeCell="G21" sqref="G21"/>
    </sheetView>
  </sheetViews>
  <sheetFormatPr defaultRowHeight="15" x14ac:dyDescent="0.25"/>
  <cols>
    <col min="1" max="1" width="28.28515625" customWidth="1"/>
  </cols>
  <sheetData>
    <row r="1" spans="1:16" x14ac:dyDescent="0.25">
      <c r="A1" s="241" t="s">
        <v>590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6" x14ac:dyDescent="0.25">
      <c r="A2" s="241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6" x14ac:dyDescent="0.25">
      <c r="A3" s="75"/>
      <c r="B3" s="76" t="s">
        <v>55</v>
      </c>
      <c r="C3" s="77" t="s">
        <v>56</v>
      </c>
      <c r="D3" s="77" t="s">
        <v>57</v>
      </c>
      <c r="E3" s="77" t="s">
        <v>58</v>
      </c>
      <c r="F3" s="77" t="s">
        <v>59</v>
      </c>
      <c r="G3" s="77" t="s">
        <v>60</v>
      </c>
      <c r="H3" s="77" t="s">
        <v>61</v>
      </c>
      <c r="I3" s="78" t="s">
        <v>62</v>
      </c>
      <c r="J3" s="78" t="s">
        <v>63</v>
      </c>
      <c r="K3" s="78" t="s">
        <v>64</v>
      </c>
      <c r="L3" s="78" t="s">
        <v>65</v>
      </c>
      <c r="M3" s="78" t="s">
        <v>66</v>
      </c>
      <c r="N3" s="297" t="s">
        <v>83</v>
      </c>
    </row>
    <row r="4" spans="1:16" x14ac:dyDescent="0.25">
      <c r="A4" s="300" t="s">
        <v>591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</row>
    <row r="5" spans="1:16" x14ac:dyDescent="0.25">
      <c r="A5" s="136"/>
      <c r="B5" s="159"/>
      <c r="C5" s="159"/>
      <c r="D5" s="159"/>
      <c r="E5" s="159"/>
      <c r="F5" s="159"/>
      <c r="G5" s="159"/>
      <c r="H5" s="159"/>
      <c r="I5" s="160"/>
      <c r="J5" s="160"/>
      <c r="K5" s="160"/>
      <c r="L5" s="160"/>
      <c r="M5" s="160"/>
      <c r="N5" s="164"/>
    </row>
    <row r="6" spans="1:16" x14ac:dyDescent="0.25">
      <c r="A6" s="136" t="s">
        <v>226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>
        <v>400000</v>
      </c>
      <c r="M6" s="182"/>
      <c r="N6" s="174">
        <v>400000</v>
      </c>
    </row>
    <row r="7" spans="1:16" x14ac:dyDescent="0.25">
      <c r="A7" s="136"/>
      <c r="B7" s="159"/>
      <c r="C7" s="182"/>
      <c r="D7" s="182"/>
      <c r="E7" s="159"/>
      <c r="F7" s="159"/>
      <c r="G7" s="159"/>
      <c r="H7" s="182"/>
      <c r="I7" s="160"/>
      <c r="J7" s="182"/>
      <c r="K7" s="225"/>
      <c r="L7" s="160"/>
      <c r="M7" s="182"/>
      <c r="N7" s="174">
        <v>0</v>
      </c>
    </row>
    <row r="8" spans="1:16" x14ac:dyDescent="0.25">
      <c r="A8" s="136" t="s">
        <v>592</v>
      </c>
      <c r="B8" s="182">
        <v>10415</v>
      </c>
      <c r="C8" s="182">
        <v>10415</v>
      </c>
      <c r="D8" s="182">
        <v>10415</v>
      </c>
      <c r="E8" s="182">
        <v>10415</v>
      </c>
      <c r="F8" s="182">
        <v>10415</v>
      </c>
      <c r="G8" s="182">
        <v>10415</v>
      </c>
      <c r="H8" s="182">
        <v>10415</v>
      </c>
      <c r="I8" s="182">
        <v>10415</v>
      </c>
      <c r="J8" s="182">
        <v>10415</v>
      </c>
      <c r="K8" s="182">
        <v>10415</v>
      </c>
      <c r="L8" s="182">
        <v>10415</v>
      </c>
      <c r="M8" s="182">
        <v>10415</v>
      </c>
      <c r="N8" s="174">
        <v>124980</v>
      </c>
    </row>
    <row r="9" spans="1:16" x14ac:dyDescent="0.25">
      <c r="A9" s="136" t="s">
        <v>242</v>
      </c>
      <c r="B9" s="159">
        <v>350</v>
      </c>
      <c r="C9" s="159">
        <v>350</v>
      </c>
      <c r="D9" s="159">
        <v>350</v>
      </c>
      <c r="E9" s="159">
        <v>350</v>
      </c>
      <c r="F9" s="159">
        <v>350</v>
      </c>
      <c r="G9" s="159">
        <v>350</v>
      </c>
      <c r="H9" s="159">
        <v>350</v>
      </c>
      <c r="I9" s="159">
        <v>350</v>
      </c>
      <c r="J9" s="159">
        <v>350</v>
      </c>
      <c r="K9" s="159">
        <v>350</v>
      </c>
      <c r="L9" s="159">
        <v>350</v>
      </c>
      <c r="M9" s="159">
        <v>350</v>
      </c>
      <c r="N9" s="174">
        <v>4200</v>
      </c>
    </row>
    <row r="10" spans="1:16" x14ac:dyDescent="0.25">
      <c r="A10" s="136" t="s">
        <v>593</v>
      </c>
      <c r="B10" s="159">
        <v>795</v>
      </c>
      <c r="C10" s="159">
        <v>795</v>
      </c>
      <c r="D10" s="159">
        <v>795</v>
      </c>
      <c r="E10" s="159">
        <v>795</v>
      </c>
      <c r="F10" s="159">
        <v>795</v>
      </c>
      <c r="G10" s="159">
        <v>795</v>
      </c>
      <c r="H10" s="159">
        <v>795</v>
      </c>
      <c r="I10" s="159">
        <v>795</v>
      </c>
      <c r="J10" s="159">
        <v>795</v>
      </c>
      <c r="K10" s="159">
        <v>795</v>
      </c>
      <c r="L10" s="159">
        <v>795</v>
      </c>
      <c r="M10" s="159">
        <v>795</v>
      </c>
      <c r="N10" s="174">
        <v>9540</v>
      </c>
    </row>
    <row r="11" spans="1:16" x14ac:dyDescent="0.25">
      <c r="A11" s="136"/>
      <c r="B11" s="159"/>
      <c r="C11" s="159"/>
      <c r="D11" s="159"/>
      <c r="E11" s="159"/>
      <c r="F11" s="159"/>
      <c r="G11" s="159"/>
      <c r="H11" s="159"/>
      <c r="I11" s="160"/>
      <c r="J11" s="160"/>
      <c r="K11" s="160"/>
      <c r="L11" s="160"/>
      <c r="M11" s="182"/>
      <c r="N11" s="174">
        <v>0</v>
      </c>
    </row>
    <row r="12" spans="1:16" x14ac:dyDescent="0.25">
      <c r="A12" s="136"/>
      <c r="B12" s="159"/>
      <c r="C12" s="159"/>
      <c r="D12" s="159"/>
      <c r="E12" s="159"/>
      <c r="F12" s="159"/>
      <c r="G12" s="159"/>
      <c r="H12" s="159"/>
      <c r="I12" s="160"/>
      <c r="J12" s="160"/>
      <c r="K12" s="160"/>
      <c r="L12" s="160"/>
      <c r="M12" s="182"/>
      <c r="N12" s="174">
        <v>0</v>
      </c>
    </row>
    <row r="13" spans="1:16" x14ac:dyDescent="0.25">
      <c r="A13" s="136"/>
      <c r="B13" s="159"/>
      <c r="C13" s="159"/>
      <c r="D13" s="159"/>
      <c r="E13" s="159"/>
      <c r="F13" s="159"/>
      <c r="G13" s="159"/>
      <c r="H13" s="159"/>
      <c r="I13" s="160"/>
      <c r="J13" s="160"/>
      <c r="K13" s="160"/>
      <c r="L13" s="160"/>
      <c r="M13" s="182"/>
      <c r="N13" s="174">
        <v>0</v>
      </c>
    </row>
    <row r="14" spans="1:16" x14ac:dyDescent="0.25">
      <c r="A14" s="136"/>
      <c r="B14" s="159" t="s">
        <v>12</v>
      </c>
      <c r="C14" s="159" t="s">
        <v>12</v>
      </c>
      <c r="D14" s="159" t="s">
        <v>12</v>
      </c>
      <c r="E14" s="159" t="s">
        <v>12</v>
      </c>
      <c r="F14" s="159" t="s">
        <v>12</v>
      </c>
      <c r="G14" s="159" t="s">
        <v>12</v>
      </c>
      <c r="H14" s="159" t="s">
        <v>12</v>
      </c>
      <c r="I14" s="160" t="s">
        <v>12</v>
      </c>
      <c r="J14" s="160" t="s">
        <v>12</v>
      </c>
      <c r="K14" s="160" t="s">
        <v>12</v>
      </c>
      <c r="L14" s="160" t="s">
        <v>12</v>
      </c>
      <c r="M14" s="160" t="s">
        <v>12</v>
      </c>
      <c r="N14" s="164" t="s">
        <v>12</v>
      </c>
    </row>
    <row r="15" spans="1:16" x14ac:dyDescent="0.25">
      <c r="A15" s="136"/>
      <c r="B15" s="159"/>
      <c r="C15" s="159"/>
      <c r="D15" s="159"/>
      <c r="E15" s="159"/>
      <c r="F15" s="159"/>
      <c r="G15" s="159"/>
      <c r="H15" s="159"/>
      <c r="I15" s="160"/>
      <c r="J15" s="160"/>
      <c r="K15" s="160"/>
      <c r="L15" s="160"/>
      <c r="M15" s="160"/>
      <c r="N15" s="164"/>
      <c r="P15" s="14"/>
    </row>
    <row r="16" spans="1:16" x14ac:dyDescent="0.25">
      <c r="A16" s="143" t="s">
        <v>594</v>
      </c>
      <c r="B16" s="175">
        <v>11560</v>
      </c>
      <c r="C16" s="175">
        <v>11560</v>
      </c>
      <c r="D16" s="175">
        <v>11560</v>
      </c>
      <c r="E16" s="175">
        <v>11560</v>
      </c>
      <c r="F16" s="175">
        <v>-11560</v>
      </c>
      <c r="G16" s="175">
        <v>-11560</v>
      </c>
      <c r="H16" s="175">
        <v>-11560</v>
      </c>
      <c r="I16" s="175">
        <v>-11560</v>
      </c>
      <c r="J16" s="175">
        <v>-11560</v>
      </c>
      <c r="K16" s="175">
        <v>-11560</v>
      </c>
      <c r="L16" s="175">
        <v>388440</v>
      </c>
      <c r="M16" s="175">
        <v>-11560</v>
      </c>
      <c r="N16" s="175">
        <v>261280</v>
      </c>
    </row>
    <row r="17" spans="1:14" x14ac:dyDescent="0.25">
      <c r="A17" s="136"/>
      <c r="B17" s="159" t="s">
        <v>136</v>
      </c>
      <c r="C17" s="159" t="s">
        <v>136</v>
      </c>
      <c r="D17" s="159" t="s">
        <v>136</v>
      </c>
      <c r="E17" s="159" t="s">
        <v>136</v>
      </c>
      <c r="F17" s="159" t="s">
        <v>136</v>
      </c>
      <c r="G17" s="159" t="s">
        <v>136</v>
      </c>
      <c r="H17" s="159" t="s">
        <v>136</v>
      </c>
      <c r="I17" s="160" t="s">
        <v>136</v>
      </c>
      <c r="J17" s="160" t="s">
        <v>136</v>
      </c>
      <c r="K17" s="160" t="s">
        <v>136</v>
      </c>
      <c r="L17" s="160" t="s">
        <v>136</v>
      </c>
      <c r="M17" s="160" t="s">
        <v>136</v>
      </c>
      <c r="N17" s="164" t="s">
        <v>136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731DC-B72B-4968-A14E-10AFB82C207D}">
  <dimension ref="A3:N23"/>
  <sheetViews>
    <sheetView workbookViewId="0">
      <selection activeCell="K24" sqref="K24"/>
    </sheetView>
  </sheetViews>
  <sheetFormatPr defaultRowHeight="15" x14ac:dyDescent="0.25"/>
  <cols>
    <col min="1" max="1" width="25.85546875" customWidth="1"/>
  </cols>
  <sheetData>
    <row r="3" spans="1:14" ht="15.75" x14ac:dyDescent="0.25">
      <c r="A3" s="33" t="s">
        <v>595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5" spans="1:14" x14ac:dyDescent="0.25">
      <c r="A5" s="75"/>
      <c r="B5" s="76" t="s">
        <v>55</v>
      </c>
      <c r="C5" s="77" t="s">
        <v>56</v>
      </c>
      <c r="D5" s="77" t="s">
        <v>57</v>
      </c>
      <c r="E5" s="77" t="s">
        <v>58</v>
      </c>
      <c r="F5" s="77" t="s">
        <v>59</v>
      </c>
      <c r="G5" s="77" t="s">
        <v>60</v>
      </c>
      <c r="H5" s="77" t="s">
        <v>61</v>
      </c>
      <c r="I5" s="78" t="s">
        <v>62</v>
      </c>
      <c r="J5" s="78" t="s">
        <v>63</v>
      </c>
      <c r="K5" s="78" t="s">
        <v>64</v>
      </c>
      <c r="L5" s="78" t="s">
        <v>65</v>
      </c>
      <c r="M5" s="78" t="s">
        <v>66</v>
      </c>
      <c r="N5" s="78" t="s">
        <v>83</v>
      </c>
    </row>
    <row r="6" spans="1:14" x14ac:dyDescent="0.25">
      <c r="A6" s="131" t="s">
        <v>596</v>
      </c>
      <c r="B6" s="44"/>
      <c r="C6" s="44"/>
      <c r="D6" s="44"/>
      <c r="E6" s="44"/>
      <c r="F6" s="44"/>
      <c r="G6" s="44"/>
      <c r="H6" s="44"/>
      <c r="I6" s="132"/>
      <c r="J6" s="132"/>
      <c r="K6" s="132"/>
      <c r="L6" s="132"/>
      <c r="M6" s="132"/>
      <c r="N6" s="135"/>
    </row>
    <row r="7" spans="1:14" x14ac:dyDescent="0.25">
      <c r="A7" s="136"/>
      <c r="B7" s="159"/>
      <c r="C7" s="159"/>
      <c r="D7" s="159"/>
      <c r="E7" s="159"/>
      <c r="F7" s="159"/>
      <c r="G7" s="159"/>
      <c r="H7" s="159"/>
      <c r="I7" s="160"/>
      <c r="J7" s="172"/>
      <c r="K7" s="159"/>
      <c r="L7" s="159"/>
      <c r="M7" s="173"/>
      <c r="N7" s="164"/>
    </row>
    <row r="8" spans="1:14" x14ac:dyDescent="0.25">
      <c r="A8" s="136" t="s">
        <v>597</v>
      </c>
      <c r="B8" s="182">
        <v>10000</v>
      </c>
      <c r="C8" s="182">
        <v>9000</v>
      </c>
      <c r="D8" s="182">
        <v>20000</v>
      </c>
      <c r="E8" s="182">
        <v>14000</v>
      </c>
      <c r="F8" s="182">
        <v>10000</v>
      </c>
      <c r="G8" s="182">
        <v>15000</v>
      </c>
      <c r="H8" s="182">
        <v>14000</v>
      </c>
      <c r="I8" s="221">
        <v>7000</v>
      </c>
      <c r="J8" s="222">
        <v>26000</v>
      </c>
      <c r="K8" s="182">
        <v>15000</v>
      </c>
      <c r="L8" s="182">
        <v>15000</v>
      </c>
      <c r="M8" s="223">
        <v>20000</v>
      </c>
      <c r="N8" s="174">
        <v>175000</v>
      </c>
    </row>
    <row r="9" spans="1:14" x14ac:dyDescent="0.25">
      <c r="A9" s="136"/>
      <c r="B9" s="159"/>
      <c r="C9" s="159"/>
      <c r="D9" s="159"/>
      <c r="E9" s="159"/>
      <c r="F9" s="159"/>
      <c r="G9" s="159"/>
      <c r="H9" s="159"/>
      <c r="I9" s="160"/>
      <c r="J9" s="172"/>
      <c r="K9" s="159"/>
      <c r="L9" s="159"/>
      <c r="M9" s="173"/>
      <c r="N9" s="164"/>
    </row>
    <row r="10" spans="1:14" x14ac:dyDescent="0.25">
      <c r="A10" s="136"/>
      <c r="B10" s="159" t="s">
        <v>12</v>
      </c>
      <c r="C10" s="159" t="s">
        <v>12</v>
      </c>
      <c r="D10" s="159" t="s">
        <v>12</v>
      </c>
      <c r="E10" s="159" t="s">
        <v>12</v>
      </c>
      <c r="F10" s="159" t="s">
        <v>12</v>
      </c>
      <c r="G10" s="159" t="s">
        <v>12</v>
      </c>
      <c r="H10" s="159" t="s">
        <v>12</v>
      </c>
      <c r="I10" s="160" t="s">
        <v>12</v>
      </c>
      <c r="J10" s="172" t="s">
        <v>12</v>
      </c>
      <c r="K10" s="159" t="s">
        <v>12</v>
      </c>
      <c r="L10" s="159" t="s">
        <v>12</v>
      </c>
      <c r="M10" s="173" t="s">
        <v>12</v>
      </c>
      <c r="N10" s="164" t="s">
        <v>12</v>
      </c>
    </row>
    <row r="11" spans="1:14" x14ac:dyDescent="0.25">
      <c r="A11" s="143" t="s">
        <v>598</v>
      </c>
      <c r="B11" s="182">
        <v>10000</v>
      </c>
      <c r="C11" s="182">
        <v>9000</v>
      </c>
      <c r="D11" s="182">
        <v>20000</v>
      </c>
      <c r="E11" s="182">
        <v>14000</v>
      </c>
      <c r="F11" s="182">
        <v>10000</v>
      </c>
      <c r="G11" s="182">
        <v>15000</v>
      </c>
      <c r="H11" s="182">
        <v>14000</v>
      </c>
      <c r="I11" s="182">
        <v>7000</v>
      </c>
      <c r="J11" s="182">
        <v>26000</v>
      </c>
      <c r="K11" s="182">
        <v>15000</v>
      </c>
      <c r="L11" s="182">
        <v>15000</v>
      </c>
      <c r="M11" s="182">
        <v>20000</v>
      </c>
      <c r="N11" s="224">
        <v>175000</v>
      </c>
    </row>
    <row r="12" spans="1:14" x14ac:dyDescent="0.25">
      <c r="A12" s="136"/>
      <c r="B12" s="182"/>
      <c r="C12" s="182"/>
      <c r="D12" s="182"/>
      <c r="E12" s="182"/>
      <c r="F12" s="182"/>
      <c r="G12" s="182"/>
      <c r="H12" s="182"/>
      <c r="I12" s="221"/>
      <c r="J12" s="222"/>
      <c r="K12" s="182"/>
      <c r="L12" s="182"/>
      <c r="M12" s="223"/>
      <c r="N12" s="174"/>
    </row>
    <row r="13" spans="1:14" x14ac:dyDescent="0.25">
      <c r="A13" s="136" t="s">
        <v>599</v>
      </c>
      <c r="B13" s="182">
        <v>5700</v>
      </c>
      <c r="C13" s="182">
        <v>5700</v>
      </c>
      <c r="D13" s="182">
        <v>5700</v>
      </c>
      <c r="E13" s="182">
        <v>5700</v>
      </c>
      <c r="F13" s="182">
        <v>5700</v>
      </c>
      <c r="G13" s="182">
        <v>5700</v>
      </c>
      <c r="H13" s="182">
        <v>5700</v>
      </c>
      <c r="I13" s="182">
        <v>5700</v>
      </c>
      <c r="J13" s="182">
        <v>5700</v>
      </c>
      <c r="K13" s="182">
        <v>5700</v>
      </c>
      <c r="L13" s="182">
        <v>5700</v>
      </c>
      <c r="M13" s="182">
        <v>5700</v>
      </c>
      <c r="N13" s="174">
        <v>68400</v>
      </c>
    </row>
    <row r="14" spans="1:14" x14ac:dyDescent="0.25">
      <c r="A14" s="136"/>
      <c r="B14" s="159" t="s">
        <v>12</v>
      </c>
      <c r="C14" s="159" t="s">
        <v>12</v>
      </c>
      <c r="D14" s="159" t="s">
        <v>12</v>
      </c>
      <c r="E14" s="159" t="s">
        <v>12</v>
      </c>
      <c r="F14" s="159" t="s">
        <v>12</v>
      </c>
      <c r="G14" s="159" t="s">
        <v>12</v>
      </c>
      <c r="H14" s="159" t="s">
        <v>12</v>
      </c>
      <c r="I14" s="160" t="s">
        <v>12</v>
      </c>
      <c r="J14" s="172" t="s">
        <v>12</v>
      </c>
      <c r="K14" s="159" t="s">
        <v>12</v>
      </c>
      <c r="L14" s="159" t="s">
        <v>12</v>
      </c>
      <c r="M14" s="173" t="s">
        <v>12</v>
      </c>
      <c r="N14" s="164" t="s">
        <v>12</v>
      </c>
    </row>
    <row r="15" spans="1:14" x14ac:dyDescent="0.25">
      <c r="A15" s="143" t="s">
        <v>600</v>
      </c>
      <c r="B15" s="175">
        <v>4300</v>
      </c>
      <c r="C15" s="175">
        <v>3300</v>
      </c>
      <c r="D15" s="175">
        <v>14300</v>
      </c>
      <c r="E15" s="175">
        <v>8300</v>
      </c>
      <c r="F15" s="175">
        <v>4300</v>
      </c>
      <c r="G15" s="175">
        <v>9300</v>
      </c>
      <c r="H15" s="175">
        <v>8300</v>
      </c>
      <c r="I15" s="175">
        <v>1300</v>
      </c>
      <c r="J15" s="175">
        <v>20300</v>
      </c>
      <c r="K15" s="175">
        <v>9300</v>
      </c>
      <c r="L15" s="175">
        <v>9300</v>
      </c>
      <c r="M15" s="175">
        <v>14300</v>
      </c>
      <c r="N15" s="224">
        <v>106600</v>
      </c>
    </row>
    <row r="16" spans="1:14" x14ac:dyDescent="0.25">
      <c r="A16" s="136"/>
      <c r="B16" s="159" t="s">
        <v>136</v>
      </c>
      <c r="C16" s="159" t="s">
        <v>136</v>
      </c>
      <c r="D16" s="159" t="s">
        <v>136</v>
      </c>
      <c r="E16" s="159" t="s">
        <v>136</v>
      </c>
      <c r="F16" s="159" t="s">
        <v>136</v>
      </c>
      <c r="G16" s="159" t="s">
        <v>136</v>
      </c>
      <c r="H16" s="159" t="s">
        <v>136</v>
      </c>
      <c r="I16" s="160" t="s">
        <v>136</v>
      </c>
      <c r="J16" s="172" t="s">
        <v>136</v>
      </c>
      <c r="K16" s="159" t="s">
        <v>136</v>
      </c>
      <c r="L16" s="159" t="s">
        <v>136</v>
      </c>
      <c r="M16" s="173" t="s">
        <v>136</v>
      </c>
      <c r="N16" s="164" t="s">
        <v>136</v>
      </c>
    </row>
    <row r="19" spans="2:13" x14ac:dyDescent="0.25">
      <c r="B19" s="14"/>
      <c r="F19" s="14"/>
      <c r="H19" s="14"/>
    </row>
    <row r="20" spans="2:13" x14ac:dyDescent="0.25">
      <c r="F20" s="14"/>
    </row>
    <row r="23" spans="2:13" x14ac:dyDescent="0.25">
      <c r="M23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C5836-C132-4E3B-86A7-C558D356BBDE}">
  <dimension ref="A1:I82"/>
  <sheetViews>
    <sheetView topLeftCell="A4" workbookViewId="0">
      <selection activeCell="N17" sqref="N17"/>
    </sheetView>
  </sheetViews>
  <sheetFormatPr defaultRowHeight="15" x14ac:dyDescent="0.25"/>
  <cols>
    <col min="2" max="2" width="39.7109375" customWidth="1"/>
    <col min="3" max="3" width="13" customWidth="1"/>
    <col min="4" max="4" width="4" customWidth="1"/>
    <col min="5" max="5" width="16.7109375" customWidth="1"/>
    <col min="6" max="6" width="5.28515625" customWidth="1"/>
    <col min="7" max="7" width="16.7109375" hidden="1" customWidth="1"/>
    <col min="8" max="8" width="5.42578125" hidden="1" customWidth="1"/>
    <col min="9" max="9" width="19.28515625" customWidth="1"/>
    <col min="12" max="12" width="19.7109375" customWidth="1"/>
  </cols>
  <sheetData>
    <row r="1" spans="1:9" ht="15.75" x14ac:dyDescent="0.25">
      <c r="A1" s="1" t="s">
        <v>0</v>
      </c>
      <c r="B1" s="2"/>
      <c r="C1" s="2"/>
      <c r="D1" s="2"/>
      <c r="E1" s="2"/>
      <c r="F1" s="2"/>
      <c r="G1" s="2"/>
      <c r="H1" s="3"/>
      <c r="I1" s="2"/>
    </row>
    <row r="2" spans="1:9" x14ac:dyDescent="0.25">
      <c r="A2" s="4" t="s">
        <v>1</v>
      </c>
      <c r="B2" s="2"/>
      <c r="C2" s="2"/>
      <c r="D2" s="2"/>
      <c r="E2" s="2"/>
      <c r="F2" s="2"/>
      <c r="G2" s="2"/>
      <c r="H2" s="3"/>
      <c r="I2" s="2"/>
    </row>
    <row r="3" spans="1:9" x14ac:dyDescent="0.25">
      <c r="A3" s="5"/>
      <c r="B3" s="2"/>
      <c r="C3" s="2"/>
      <c r="D3" s="2"/>
      <c r="E3" s="2"/>
      <c r="F3" s="2"/>
      <c r="G3" s="2"/>
      <c r="I3" s="2"/>
    </row>
    <row r="4" spans="1:9" x14ac:dyDescent="0.25">
      <c r="A4" s="5"/>
      <c r="B4" s="2"/>
      <c r="C4" s="2"/>
      <c r="D4" s="2"/>
      <c r="E4" s="2"/>
      <c r="F4" s="2"/>
      <c r="G4" s="2"/>
      <c r="I4" s="2"/>
    </row>
    <row r="5" spans="1:9" x14ac:dyDescent="0.25">
      <c r="A5" s="6" t="s">
        <v>2</v>
      </c>
      <c r="B5" s="7"/>
      <c r="C5" s="7"/>
      <c r="E5" s="8"/>
      <c r="G5" s="8"/>
      <c r="I5" s="8"/>
    </row>
    <row r="6" spans="1:9" x14ac:dyDescent="0.25">
      <c r="A6" s="9"/>
      <c r="B6" s="9"/>
      <c r="C6" s="10" t="s">
        <v>3</v>
      </c>
      <c r="E6" s="10" t="s">
        <v>4</v>
      </c>
      <c r="G6" s="10" t="s">
        <v>5</v>
      </c>
      <c r="I6" s="10" t="s">
        <v>6</v>
      </c>
    </row>
    <row r="7" spans="1:9" x14ac:dyDescent="0.25">
      <c r="A7" s="9"/>
      <c r="B7" s="9"/>
      <c r="C7" s="9"/>
      <c r="E7" s="9"/>
      <c r="G7" s="9"/>
      <c r="I7" s="9"/>
    </row>
    <row r="8" spans="1:9" x14ac:dyDescent="0.25">
      <c r="A8" s="9"/>
      <c r="B8" s="9" t="s">
        <v>7</v>
      </c>
      <c r="C8" s="11">
        <v>103814.77677499986</v>
      </c>
      <c r="E8" s="11">
        <v>319761.5</v>
      </c>
      <c r="G8" s="11">
        <v>203048.07999999996</v>
      </c>
      <c r="I8" s="11">
        <v>237960.43</v>
      </c>
    </row>
    <row r="9" spans="1:9" x14ac:dyDescent="0.25">
      <c r="A9" s="9"/>
      <c r="B9" s="9" t="s">
        <v>8</v>
      </c>
      <c r="C9" s="11">
        <v>332292.82028652029</v>
      </c>
      <c r="E9" s="11">
        <v>552422.79999999981</v>
      </c>
      <c r="G9" s="11">
        <v>151973.2900000005</v>
      </c>
      <c r="I9" s="11">
        <v>144730.78000000026</v>
      </c>
    </row>
    <row r="10" spans="1:9" x14ac:dyDescent="0.25">
      <c r="A10" s="9"/>
      <c r="B10" s="9" t="s">
        <v>9</v>
      </c>
      <c r="C10" s="11">
        <v>259578.03000000003</v>
      </c>
      <c r="E10" s="11">
        <v>287880</v>
      </c>
      <c r="G10" s="11">
        <v>233173</v>
      </c>
      <c r="I10" s="11">
        <v>299638.92000000004</v>
      </c>
    </row>
    <row r="11" spans="1:9" x14ac:dyDescent="0.25">
      <c r="A11" s="9"/>
      <c r="B11" s="9" t="s">
        <v>10</v>
      </c>
      <c r="C11" s="11">
        <v>1215710</v>
      </c>
      <c r="E11" s="11">
        <v>926700</v>
      </c>
      <c r="G11" s="11">
        <v>468672.24</v>
      </c>
      <c r="I11" s="11">
        <v>757907.7</v>
      </c>
    </row>
    <row r="12" spans="1:9" x14ac:dyDescent="0.25">
      <c r="A12" s="9"/>
      <c r="B12" s="9" t="s">
        <v>11</v>
      </c>
      <c r="C12" s="11">
        <v>-2183866.4949999996</v>
      </c>
      <c r="E12" s="11">
        <v>-2375872</v>
      </c>
      <c r="G12" s="11">
        <v>-1695646.24</v>
      </c>
      <c r="I12" s="11">
        <v>-1834719.79</v>
      </c>
    </row>
    <row r="13" spans="1:9" x14ac:dyDescent="0.25">
      <c r="A13" s="9"/>
      <c r="B13" s="9"/>
      <c r="C13" s="12" t="s">
        <v>12</v>
      </c>
      <c r="E13" s="12" t="s">
        <v>12</v>
      </c>
      <c r="G13" s="12" t="s">
        <v>12</v>
      </c>
      <c r="I13" s="12" t="s">
        <v>12</v>
      </c>
    </row>
    <row r="14" spans="1:9" x14ac:dyDescent="0.25">
      <c r="A14" s="9"/>
      <c r="B14" s="9" t="s">
        <v>13</v>
      </c>
      <c r="C14" s="11">
        <v>-272470.86793847941</v>
      </c>
      <c r="E14" s="11">
        <v>-289107.70000000019</v>
      </c>
      <c r="G14" s="11">
        <v>-638779.62999999966</v>
      </c>
      <c r="I14" s="11">
        <v>-394481.95999999973</v>
      </c>
    </row>
    <row r="15" spans="1:9" ht="8.25" customHeight="1" x14ac:dyDescent="0.25">
      <c r="A15" s="9"/>
      <c r="B15" s="9"/>
      <c r="C15" s="11"/>
      <c r="E15" s="11"/>
      <c r="G15" s="11"/>
      <c r="I15" s="11"/>
    </row>
    <row r="16" spans="1:9" x14ac:dyDescent="0.25">
      <c r="A16" s="9"/>
      <c r="B16" s="9" t="s">
        <v>14</v>
      </c>
      <c r="C16" s="11">
        <v>-123338.28</v>
      </c>
      <c r="E16" s="11"/>
      <c r="G16" s="11"/>
      <c r="I16" s="11"/>
    </row>
    <row r="17" spans="1:9" x14ac:dyDescent="0.25">
      <c r="A17" s="9"/>
      <c r="B17" s="9" t="s">
        <v>15</v>
      </c>
      <c r="C17" s="11">
        <v>-15602.29242</v>
      </c>
      <c r="E17" s="11"/>
      <c r="G17" s="11"/>
      <c r="I17" s="11"/>
    </row>
    <row r="18" spans="1:9" x14ac:dyDescent="0.25">
      <c r="A18" s="9"/>
      <c r="B18" s="9"/>
      <c r="C18" s="12" t="s">
        <v>12</v>
      </c>
      <c r="E18" s="12" t="s">
        <v>12</v>
      </c>
      <c r="G18" s="12" t="s">
        <v>12</v>
      </c>
      <c r="I18" s="12" t="s">
        <v>12</v>
      </c>
    </row>
    <row r="19" spans="1:9" x14ac:dyDescent="0.25">
      <c r="A19" s="9"/>
      <c r="B19" s="9" t="s">
        <v>16</v>
      </c>
      <c r="C19" s="13">
        <v>-411411.44035847945</v>
      </c>
      <c r="E19" s="12"/>
      <c r="G19" s="12"/>
      <c r="I19" s="12"/>
    </row>
    <row r="20" spans="1:9" x14ac:dyDescent="0.25">
      <c r="A20" s="9"/>
      <c r="B20" s="9"/>
      <c r="C20" s="12"/>
      <c r="E20" s="12"/>
      <c r="G20" s="12"/>
      <c r="I20" s="12"/>
    </row>
    <row r="21" spans="1:9" x14ac:dyDescent="0.25">
      <c r="A21" s="6" t="s">
        <v>17</v>
      </c>
      <c r="B21" s="7"/>
      <c r="C21" s="7"/>
      <c r="E21" s="8"/>
      <c r="G21" s="8"/>
      <c r="I21" s="8"/>
    </row>
    <row r="22" spans="1:9" x14ac:dyDescent="0.25">
      <c r="A22" s="9"/>
      <c r="B22" s="9"/>
      <c r="C22" s="9"/>
      <c r="E22" s="9"/>
      <c r="G22" s="9"/>
      <c r="I22" s="9"/>
    </row>
    <row r="23" spans="1:9" x14ac:dyDescent="0.25">
      <c r="A23" s="11"/>
      <c r="B23" s="9" t="s">
        <v>18</v>
      </c>
      <c r="C23" s="11">
        <v>1297439.2599999998</v>
      </c>
      <c r="E23" s="11">
        <v>1409976.5</v>
      </c>
      <c r="G23" s="11">
        <v>1043103.34</v>
      </c>
      <c r="I23" s="11">
        <v>1147952.8899999999</v>
      </c>
    </row>
    <row r="24" spans="1:9" x14ac:dyDescent="0.25">
      <c r="A24" s="11"/>
      <c r="B24" s="9" t="s">
        <v>19</v>
      </c>
      <c r="C24" s="11">
        <v>694417.56</v>
      </c>
      <c r="E24" s="11">
        <v>737025</v>
      </c>
      <c r="G24" s="11">
        <v>529772.15999999992</v>
      </c>
      <c r="I24" s="11">
        <v>616138.59</v>
      </c>
    </row>
    <row r="25" spans="1:9" x14ac:dyDescent="0.25">
      <c r="A25" s="11"/>
      <c r="B25" s="9" t="s">
        <v>20</v>
      </c>
      <c r="C25" s="11">
        <v>-1328476.936305</v>
      </c>
      <c r="E25" s="11">
        <v>-1236490</v>
      </c>
      <c r="G25" s="11">
        <v>-927930.56</v>
      </c>
      <c r="I25" s="11">
        <v>-1047830.22</v>
      </c>
    </row>
    <row r="26" spans="1:9" x14ac:dyDescent="0.25">
      <c r="A26" s="11"/>
      <c r="B26" s="9" t="s">
        <v>21</v>
      </c>
      <c r="C26" s="11">
        <v>-166729.87</v>
      </c>
      <c r="E26" s="11">
        <v>-167755</v>
      </c>
      <c r="G26" s="11">
        <v>-131029.01</v>
      </c>
      <c r="I26" s="11">
        <v>-144022.92000000001</v>
      </c>
    </row>
    <row r="27" spans="1:9" x14ac:dyDescent="0.25">
      <c r="A27" s="11"/>
      <c r="B27" s="9" t="s">
        <v>22</v>
      </c>
      <c r="C27" s="11">
        <v>-392835.23692</v>
      </c>
      <c r="E27" s="11">
        <v>-422995</v>
      </c>
      <c r="G27" s="11">
        <v>-310867.84999999998</v>
      </c>
      <c r="I27" s="11">
        <v>-334277.90999999997</v>
      </c>
    </row>
    <row r="28" spans="1:9" x14ac:dyDescent="0.25">
      <c r="A28" s="9"/>
      <c r="B28" s="9"/>
      <c r="C28" s="12" t="s">
        <v>12</v>
      </c>
      <c r="E28" s="12" t="s">
        <v>12</v>
      </c>
      <c r="G28" s="12" t="s">
        <v>12</v>
      </c>
      <c r="I28" s="12" t="s">
        <v>12</v>
      </c>
    </row>
    <row r="29" spans="1:9" x14ac:dyDescent="0.25">
      <c r="A29" s="9"/>
      <c r="B29" s="9" t="s">
        <v>23</v>
      </c>
      <c r="C29" s="11">
        <v>103814.77677499986</v>
      </c>
      <c r="E29" s="11">
        <v>319761.5</v>
      </c>
      <c r="G29" s="11">
        <v>203048.07999999996</v>
      </c>
      <c r="I29" s="11">
        <v>237960.43</v>
      </c>
    </row>
    <row r="30" spans="1:9" x14ac:dyDescent="0.25">
      <c r="A30" s="9"/>
      <c r="B30" s="9"/>
      <c r="C30" s="9"/>
      <c r="E30" s="9"/>
      <c r="G30" s="9"/>
      <c r="I30" s="9"/>
    </row>
    <row r="31" spans="1:9" x14ac:dyDescent="0.25">
      <c r="A31" s="6" t="s">
        <v>24</v>
      </c>
      <c r="B31" s="7"/>
      <c r="C31" s="7"/>
      <c r="E31" s="8"/>
      <c r="G31" s="8"/>
      <c r="I31" s="8"/>
    </row>
    <row r="32" spans="1:9" x14ac:dyDescent="0.25">
      <c r="A32" s="9"/>
      <c r="B32" s="9"/>
      <c r="C32" s="9"/>
      <c r="E32" s="9"/>
      <c r="G32" s="9"/>
      <c r="I32" s="9"/>
    </row>
    <row r="33" spans="1:9" x14ac:dyDescent="0.25">
      <c r="A33" s="9"/>
      <c r="B33" s="9" t="s">
        <v>25</v>
      </c>
      <c r="C33" s="11">
        <v>6654772.9179640003</v>
      </c>
      <c r="E33" s="11">
        <v>6836440</v>
      </c>
      <c r="G33" s="11">
        <v>4642594.9800000004</v>
      </c>
      <c r="I33" s="11">
        <v>5127348.54</v>
      </c>
    </row>
    <row r="34" spans="1:9" x14ac:dyDescent="0.25">
      <c r="A34" s="9"/>
      <c r="B34" s="9" t="s">
        <v>26</v>
      </c>
      <c r="C34" s="11">
        <v>-4421812.7544474797</v>
      </c>
      <c r="E34" s="11">
        <v>-4528819.2</v>
      </c>
      <c r="G34" s="11">
        <v>-2974410.31</v>
      </c>
      <c r="I34" s="11">
        <v>-3273819.61</v>
      </c>
    </row>
    <row r="35" spans="1:9" x14ac:dyDescent="0.25">
      <c r="A35" s="9"/>
      <c r="B35" s="9" t="s">
        <v>27</v>
      </c>
      <c r="C35" s="11">
        <v>-1900667.3432300002</v>
      </c>
      <c r="D35" s="14"/>
      <c r="E35" s="11">
        <v>-1755198</v>
      </c>
      <c r="F35" s="14"/>
      <c r="G35" s="11">
        <v>-1516211.38</v>
      </c>
      <c r="I35" s="11">
        <v>-1708798.15</v>
      </c>
    </row>
    <row r="36" spans="1:9" x14ac:dyDescent="0.25">
      <c r="A36" s="9"/>
      <c r="B36" s="9"/>
      <c r="C36" s="12" t="s">
        <v>12</v>
      </c>
      <c r="E36" s="12" t="s">
        <v>12</v>
      </c>
      <c r="G36" s="12" t="s">
        <v>12</v>
      </c>
      <c r="I36" s="12" t="s">
        <v>12</v>
      </c>
    </row>
    <row r="37" spans="1:9" x14ac:dyDescent="0.25">
      <c r="A37" s="9"/>
      <c r="B37" s="9" t="s">
        <v>28</v>
      </c>
      <c r="C37" s="11">
        <v>332292.82028652029</v>
      </c>
      <c r="E37" s="11">
        <v>552422.79999999981</v>
      </c>
      <c r="G37" s="11">
        <v>151973.2900000005</v>
      </c>
      <c r="I37" s="11">
        <v>144730.78000000026</v>
      </c>
    </row>
    <row r="38" spans="1:9" x14ac:dyDescent="0.25">
      <c r="A38" s="9"/>
      <c r="B38" s="9"/>
      <c r="C38" s="9"/>
      <c r="E38" s="9"/>
      <c r="G38" s="9"/>
      <c r="I38" s="9"/>
    </row>
    <row r="39" spans="1:9" x14ac:dyDescent="0.25">
      <c r="A39" s="9"/>
      <c r="B39" s="9"/>
      <c r="C39" s="9"/>
      <c r="E39" s="9"/>
      <c r="G39" s="9"/>
      <c r="I39" s="9"/>
    </row>
    <row r="40" spans="1:9" x14ac:dyDescent="0.25">
      <c r="A40" s="6" t="s">
        <v>29</v>
      </c>
      <c r="B40" s="7"/>
      <c r="C40" s="7"/>
      <c r="E40" s="8"/>
      <c r="G40" s="8"/>
      <c r="I40" s="8"/>
    </row>
    <row r="41" spans="1:9" x14ac:dyDescent="0.25">
      <c r="A41" s="9"/>
      <c r="B41" s="9"/>
      <c r="C41" s="9"/>
      <c r="E41" s="9"/>
      <c r="G41" s="9"/>
      <c r="I41" s="9"/>
    </row>
    <row r="42" spans="1:9" x14ac:dyDescent="0.25">
      <c r="A42" s="9"/>
      <c r="B42" s="9" t="s">
        <v>30</v>
      </c>
      <c r="C42" s="11">
        <v>1001701</v>
      </c>
      <c r="E42" s="11">
        <v>700000</v>
      </c>
      <c r="G42" s="11">
        <v>588542</v>
      </c>
      <c r="I42" s="11">
        <v>686307</v>
      </c>
    </row>
    <row r="43" spans="1:9" x14ac:dyDescent="0.25">
      <c r="A43" s="9"/>
      <c r="B43" s="9" t="s">
        <v>31</v>
      </c>
      <c r="C43" s="11">
        <v>25700</v>
      </c>
      <c r="E43" s="11">
        <v>5000</v>
      </c>
      <c r="G43" s="11">
        <v>9908</v>
      </c>
      <c r="I43" s="11">
        <v>12010</v>
      </c>
    </row>
    <row r="44" spans="1:9" x14ac:dyDescent="0.25">
      <c r="A44" s="9"/>
      <c r="B44" s="9" t="s">
        <v>11</v>
      </c>
      <c r="C44" s="11">
        <v>-220616.96999999997</v>
      </c>
      <c r="E44" s="11">
        <v>-244120</v>
      </c>
      <c r="G44" s="11">
        <v>-135877</v>
      </c>
      <c r="I44" s="11">
        <v>-151515.46000000002</v>
      </c>
    </row>
    <row r="45" spans="1:9" x14ac:dyDescent="0.25">
      <c r="A45" s="9"/>
      <c r="B45" s="9" t="s">
        <v>32</v>
      </c>
      <c r="C45" s="11">
        <v>-547206</v>
      </c>
      <c r="E45" s="11">
        <v>-173000</v>
      </c>
      <c r="G45" s="11">
        <v>-229400</v>
      </c>
      <c r="I45" s="11">
        <v>-247162.62</v>
      </c>
    </row>
    <row r="46" spans="1:9" x14ac:dyDescent="0.25">
      <c r="A46" s="9"/>
      <c r="B46" s="9"/>
      <c r="C46" s="12" t="s">
        <v>12</v>
      </c>
      <c r="E46" s="12" t="s">
        <v>12</v>
      </c>
      <c r="G46" s="12" t="s">
        <v>12</v>
      </c>
      <c r="I46" s="12" t="s">
        <v>12</v>
      </c>
    </row>
    <row r="47" spans="1:9" x14ac:dyDescent="0.25">
      <c r="A47" s="9"/>
      <c r="B47" s="9" t="s">
        <v>33</v>
      </c>
      <c r="C47" s="11">
        <v>259578.03000000003</v>
      </c>
      <c r="E47" s="11">
        <v>287880</v>
      </c>
      <c r="G47" s="11">
        <v>233173</v>
      </c>
      <c r="I47" s="11">
        <v>299638.92000000004</v>
      </c>
    </row>
    <row r="48" spans="1:9" x14ac:dyDescent="0.25">
      <c r="A48" s="9"/>
      <c r="B48" s="9"/>
      <c r="C48" s="9"/>
      <c r="E48" s="9"/>
      <c r="G48" s="9"/>
      <c r="I48" s="9"/>
    </row>
    <row r="49" spans="1:9" x14ac:dyDescent="0.25">
      <c r="A49" s="9"/>
      <c r="B49" s="9"/>
      <c r="C49" s="9"/>
      <c r="E49" s="9"/>
      <c r="G49" s="9"/>
      <c r="I49" s="9"/>
    </row>
    <row r="50" spans="1:9" x14ac:dyDescent="0.25">
      <c r="A50" s="6" t="s">
        <v>34</v>
      </c>
      <c r="B50" s="7"/>
      <c r="C50" s="7"/>
      <c r="E50" s="8"/>
      <c r="G50" s="8"/>
      <c r="I50" s="8"/>
    </row>
    <row r="51" spans="1:9" x14ac:dyDescent="0.25">
      <c r="A51" s="9"/>
      <c r="B51" s="9"/>
      <c r="C51" s="9"/>
      <c r="E51" s="9"/>
      <c r="G51" s="9"/>
      <c r="I51" s="9"/>
    </row>
    <row r="52" spans="1:9" x14ac:dyDescent="0.25">
      <c r="A52" s="9"/>
      <c r="B52" s="9" t="s">
        <v>35</v>
      </c>
      <c r="C52" s="11">
        <v>-955477.8600000001</v>
      </c>
      <c r="E52" s="11">
        <v>-1188047</v>
      </c>
      <c r="G52" s="11">
        <v>-864854.26</v>
      </c>
      <c r="I52" s="11">
        <v>-918138.96</v>
      </c>
    </row>
    <row r="53" spans="1:9" x14ac:dyDescent="0.25">
      <c r="A53" s="9"/>
      <c r="B53" s="9" t="s">
        <v>36</v>
      </c>
      <c r="C53" s="11">
        <v>-312790.32999999996</v>
      </c>
      <c r="E53" s="11">
        <v>-344729</v>
      </c>
      <c r="G53" s="11">
        <v>-263836.17</v>
      </c>
      <c r="I53" s="11">
        <v>-287985.38</v>
      </c>
    </row>
    <row r="54" spans="1:9" x14ac:dyDescent="0.25">
      <c r="A54" s="9"/>
      <c r="B54" s="9" t="s">
        <v>37</v>
      </c>
      <c r="C54" s="11">
        <v>-319604.02999999985</v>
      </c>
      <c r="E54" s="11">
        <v>-313855</v>
      </c>
      <c r="G54" s="11">
        <v>-225422.05</v>
      </c>
      <c r="I54" s="11">
        <v>-248896.6</v>
      </c>
    </row>
    <row r="55" spans="1:9" x14ac:dyDescent="0.25">
      <c r="A55" s="9"/>
      <c r="B55" s="9" t="s">
        <v>38</v>
      </c>
      <c r="C55" s="11">
        <v>-138720</v>
      </c>
      <c r="E55" s="11">
        <v>-92480</v>
      </c>
      <c r="G55" s="11">
        <v>0</v>
      </c>
      <c r="I55" s="11">
        <v>0</v>
      </c>
    </row>
    <row r="56" spans="1:9" x14ac:dyDescent="0.25">
      <c r="A56" s="9"/>
      <c r="B56" s="9" t="s">
        <v>39</v>
      </c>
      <c r="C56" s="11">
        <v>-457274.27499999997</v>
      </c>
      <c r="E56" s="11">
        <v>-436761</v>
      </c>
      <c r="G56" s="11">
        <v>-341533.76</v>
      </c>
      <c r="I56" s="11">
        <v>-379698.85</v>
      </c>
    </row>
    <row r="57" spans="1:9" x14ac:dyDescent="0.25">
      <c r="A57" s="9"/>
      <c r="B57" s="9"/>
      <c r="C57" s="12" t="s">
        <v>12</v>
      </c>
      <c r="E57" s="12" t="s">
        <v>12</v>
      </c>
      <c r="G57" s="12" t="s">
        <v>12</v>
      </c>
      <c r="I57" s="12" t="s">
        <v>12</v>
      </c>
    </row>
    <row r="58" spans="1:9" x14ac:dyDescent="0.25">
      <c r="A58" s="9"/>
      <c r="B58" s="9"/>
      <c r="C58" s="11">
        <v>-2183866.4949999996</v>
      </c>
      <c r="E58" s="11">
        <v>-2375872</v>
      </c>
      <c r="G58" s="11">
        <v>-1695646.24</v>
      </c>
      <c r="I58" s="11">
        <v>-1834719.79</v>
      </c>
    </row>
    <row r="59" spans="1:9" x14ac:dyDescent="0.25">
      <c r="A59" s="9"/>
      <c r="B59" s="9"/>
      <c r="C59" s="9"/>
      <c r="E59" s="9"/>
      <c r="G59" s="9"/>
      <c r="I59" s="9"/>
    </row>
    <row r="60" spans="1:9" x14ac:dyDescent="0.25">
      <c r="A60" s="6" t="s">
        <v>40</v>
      </c>
      <c r="B60" s="7"/>
      <c r="C60" s="7"/>
      <c r="E60" s="8"/>
      <c r="G60" s="8"/>
      <c r="I60" s="8"/>
    </row>
    <row r="61" spans="1:9" x14ac:dyDescent="0.25">
      <c r="A61" s="9"/>
      <c r="B61" s="9"/>
      <c r="C61" s="9"/>
      <c r="E61" s="9"/>
      <c r="G61" s="9"/>
      <c r="I61" s="9"/>
    </row>
    <row r="62" spans="1:9" x14ac:dyDescent="0.25">
      <c r="A62" s="9"/>
      <c r="B62" s="9" t="s">
        <v>41</v>
      </c>
      <c r="C62" s="11">
        <v>71610</v>
      </c>
      <c r="E62" s="11">
        <v>87600</v>
      </c>
      <c r="G62" s="11">
        <v>53783.24</v>
      </c>
      <c r="I62" s="11">
        <v>54013.82</v>
      </c>
    </row>
    <row r="63" spans="1:9" x14ac:dyDescent="0.25">
      <c r="A63" s="9"/>
      <c r="B63" s="9" t="s">
        <v>42</v>
      </c>
      <c r="C63" s="11">
        <v>110000</v>
      </c>
      <c r="E63" s="11">
        <v>55000</v>
      </c>
      <c r="G63" s="11">
        <v>55000</v>
      </c>
      <c r="I63" s="11">
        <v>55000</v>
      </c>
    </row>
    <row r="64" spans="1:9" x14ac:dyDescent="0.25">
      <c r="A64" s="9"/>
      <c r="B64" s="9" t="s">
        <v>43</v>
      </c>
      <c r="C64" s="11">
        <v>545000</v>
      </c>
      <c r="E64" s="11">
        <v>545000</v>
      </c>
      <c r="G64" s="11">
        <v>258750</v>
      </c>
      <c r="I64" s="11">
        <v>537869</v>
      </c>
    </row>
    <row r="65" spans="1:9" x14ac:dyDescent="0.25">
      <c r="A65" s="9"/>
      <c r="B65" s="9" t="s">
        <v>44</v>
      </c>
      <c r="C65" s="11">
        <v>400000</v>
      </c>
      <c r="E65" s="11">
        <v>150000</v>
      </c>
      <c r="G65" s="11">
        <v>0</v>
      </c>
      <c r="I65" s="11">
        <v>0</v>
      </c>
    </row>
    <row r="66" spans="1:9" x14ac:dyDescent="0.25">
      <c r="A66" s="9"/>
      <c r="B66" s="9" t="s">
        <v>45</v>
      </c>
      <c r="C66" s="11">
        <v>89100</v>
      </c>
      <c r="E66" s="11">
        <v>89100</v>
      </c>
      <c r="G66" s="11">
        <v>101139</v>
      </c>
      <c r="I66" s="11">
        <v>111024.88</v>
      </c>
    </row>
    <row r="67" spans="1:9" x14ac:dyDescent="0.25">
      <c r="A67" s="9"/>
      <c r="B67" s="9"/>
      <c r="C67" s="12" t="s">
        <v>12</v>
      </c>
      <c r="E67" s="12" t="s">
        <v>12</v>
      </c>
      <c r="G67" s="12" t="s">
        <v>12</v>
      </c>
      <c r="I67" s="12" t="s">
        <v>12</v>
      </c>
    </row>
    <row r="68" spans="1:9" x14ac:dyDescent="0.25">
      <c r="A68" s="9"/>
      <c r="B68" s="9" t="s">
        <v>46</v>
      </c>
      <c r="C68" s="11">
        <v>1215710</v>
      </c>
      <c r="E68" s="11">
        <v>926700</v>
      </c>
      <c r="G68" s="11">
        <v>468672.24</v>
      </c>
      <c r="I68" s="11">
        <v>757907.70000000007</v>
      </c>
    </row>
    <row r="69" spans="1:9" x14ac:dyDescent="0.25">
      <c r="E69" s="9"/>
      <c r="G69" s="9"/>
      <c r="I69" s="9"/>
    </row>
    <row r="70" spans="1:9" x14ac:dyDescent="0.25">
      <c r="E70" s="10"/>
      <c r="G70" s="10"/>
      <c r="I70" s="10"/>
    </row>
    <row r="71" spans="1:9" x14ac:dyDescent="0.25">
      <c r="E71" s="11"/>
      <c r="G71" s="11"/>
      <c r="I71" s="11"/>
    </row>
    <row r="72" spans="1:9" x14ac:dyDescent="0.25">
      <c r="E72" s="9"/>
      <c r="G72" s="9"/>
      <c r="I72" s="9"/>
    </row>
    <row r="73" spans="1:9" x14ac:dyDescent="0.25">
      <c r="E73" s="9"/>
      <c r="G73" s="9"/>
      <c r="I73" s="9"/>
    </row>
    <row r="74" spans="1:9" x14ac:dyDescent="0.25">
      <c r="E74" s="9"/>
      <c r="G74" s="9"/>
      <c r="I74" s="9"/>
    </row>
    <row r="75" spans="1:9" x14ac:dyDescent="0.25">
      <c r="E75" s="9"/>
      <c r="G75" s="9"/>
      <c r="I75" s="9"/>
    </row>
    <row r="76" spans="1:9" x14ac:dyDescent="0.25">
      <c r="E76" s="9"/>
      <c r="G76" s="9"/>
      <c r="I76" s="9"/>
    </row>
    <row r="77" spans="1:9" x14ac:dyDescent="0.25">
      <c r="E77" s="9"/>
      <c r="G77" s="9"/>
      <c r="I77" s="9"/>
    </row>
    <row r="78" spans="1:9" x14ac:dyDescent="0.25">
      <c r="E78" s="9"/>
      <c r="G78" s="9"/>
      <c r="I78" s="9"/>
    </row>
    <row r="79" spans="1:9" x14ac:dyDescent="0.25">
      <c r="E79" s="9"/>
      <c r="G79" s="9"/>
      <c r="I79" s="9"/>
    </row>
    <row r="80" spans="1:9" x14ac:dyDescent="0.25">
      <c r="E80" s="9"/>
      <c r="G80" s="9"/>
      <c r="I80" s="9"/>
    </row>
    <row r="81" spans="5:9" x14ac:dyDescent="0.25">
      <c r="E81" s="9"/>
      <c r="G81" s="9"/>
      <c r="I81" s="9"/>
    </row>
    <row r="82" spans="5:9" x14ac:dyDescent="0.25">
      <c r="E82" s="9"/>
      <c r="G82" s="9"/>
      <c r="I82" s="9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6A7ED-D904-47DF-9401-C0660742531D}">
  <dimension ref="A1:D85"/>
  <sheetViews>
    <sheetView workbookViewId="0"/>
  </sheetViews>
  <sheetFormatPr defaultColWidth="6.85546875" defaultRowHeight="12" x14ac:dyDescent="0.25"/>
  <cols>
    <col min="1" max="1" width="51.42578125" style="168" customWidth="1"/>
    <col min="2" max="3" width="10.85546875" style="168" customWidth="1"/>
    <col min="4" max="243" width="6.85546875" style="168"/>
    <col min="244" max="244" width="51.42578125" style="168" customWidth="1"/>
    <col min="245" max="246" width="10.85546875" style="168" customWidth="1"/>
    <col min="247" max="247" width="6.85546875" style="168"/>
    <col min="248" max="248" width="9" style="168" bestFit="1" customWidth="1"/>
    <col min="249" max="250" width="6.85546875" style="168"/>
    <col min="251" max="251" width="9" style="168" bestFit="1" customWidth="1"/>
    <col min="252" max="499" width="6.85546875" style="168"/>
    <col min="500" max="500" width="51.42578125" style="168" customWidth="1"/>
    <col min="501" max="502" width="10.85546875" style="168" customWidth="1"/>
    <col min="503" max="503" width="6.85546875" style="168"/>
    <col min="504" max="504" width="9" style="168" bestFit="1" customWidth="1"/>
    <col min="505" max="506" width="6.85546875" style="168"/>
    <col min="507" max="507" width="9" style="168" bestFit="1" customWidth="1"/>
    <col min="508" max="755" width="6.85546875" style="168"/>
    <col min="756" max="756" width="51.42578125" style="168" customWidth="1"/>
    <col min="757" max="758" width="10.85546875" style="168" customWidth="1"/>
    <col min="759" max="759" width="6.85546875" style="168"/>
    <col min="760" max="760" width="9" style="168" bestFit="1" customWidth="1"/>
    <col min="761" max="762" width="6.85546875" style="168"/>
    <col min="763" max="763" width="9" style="168" bestFit="1" customWidth="1"/>
    <col min="764" max="1011" width="6.85546875" style="168"/>
    <col min="1012" max="1012" width="51.42578125" style="168" customWidth="1"/>
    <col min="1013" max="1014" width="10.85546875" style="168" customWidth="1"/>
    <col min="1015" max="1015" width="6.85546875" style="168"/>
    <col min="1016" max="1016" width="9" style="168" bestFit="1" customWidth="1"/>
    <col min="1017" max="1018" width="6.85546875" style="168"/>
    <col min="1019" max="1019" width="9" style="168" bestFit="1" customWidth="1"/>
    <col min="1020" max="1267" width="6.85546875" style="168"/>
    <col min="1268" max="1268" width="51.42578125" style="168" customWidth="1"/>
    <col min="1269" max="1270" width="10.85546875" style="168" customWidth="1"/>
    <col min="1271" max="1271" width="6.85546875" style="168"/>
    <col min="1272" max="1272" width="9" style="168" bestFit="1" customWidth="1"/>
    <col min="1273" max="1274" width="6.85546875" style="168"/>
    <col min="1275" max="1275" width="9" style="168" bestFit="1" customWidth="1"/>
    <col min="1276" max="1523" width="6.85546875" style="168"/>
    <col min="1524" max="1524" width="51.42578125" style="168" customWidth="1"/>
    <col min="1525" max="1526" width="10.85546875" style="168" customWidth="1"/>
    <col min="1527" max="1527" width="6.85546875" style="168"/>
    <col min="1528" max="1528" width="9" style="168" bestFit="1" customWidth="1"/>
    <col min="1529" max="1530" width="6.85546875" style="168"/>
    <col min="1531" max="1531" width="9" style="168" bestFit="1" customWidth="1"/>
    <col min="1532" max="1779" width="6.85546875" style="168"/>
    <col min="1780" max="1780" width="51.42578125" style="168" customWidth="1"/>
    <col min="1781" max="1782" width="10.85546875" style="168" customWidth="1"/>
    <col min="1783" max="1783" width="6.85546875" style="168"/>
    <col min="1784" max="1784" width="9" style="168" bestFit="1" customWidth="1"/>
    <col min="1785" max="1786" width="6.85546875" style="168"/>
    <col min="1787" max="1787" width="9" style="168" bestFit="1" customWidth="1"/>
    <col min="1788" max="2035" width="6.85546875" style="168"/>
    <col min="2036" max="2036" width="51.42578125" style="168" customWidth="1"/>
    <col min="2037" max="2038" width="10.85546875" style="168" customWidth="1"/>
    <col min="2039" max="2039" width="6.85546875" style="168"/>
    <col min="2040" max="2040" width="9" style="168" bestFit="1" customWidth="1"/>
    <col min="2041" max="2042" width="6.85546875" style="168"/>
    <col min="2043" max="2043" width="9" style="168" bestFit="1" customWidth="1"/>
    <col min="2044" max="2291" width="6.85546875" style="168"/>
    <col min="2292" max="2292" width="51.42578125" style="168" customWidth="1"/>
    <col min="2293" max="2294" width="10.85546875" style="168" customWidth="1"/>
    <col min="2295" max="2295" width="6.85546875" style="168"/>
    <col min="2296" max="2296" width="9" style="168" bestFit="1" customWidth="1"/>
    <col min="2297" max="2298" width="6.85546875" style="168"/>
    <col min="2299" max="2299" width="9" style="168" bestFit="1" customWidth="1"/>
    <col min="2300" max="2547" width="6.85546875" style="168"/>
    <col min="2548" max="2548" width="51.42578125" style="168" customWidth="1"/>
    <col min="2549" max="2550" width="10.85546875" style="168" customWidth="1"/>
    <col min="2551" max="2551" width="6.85546875" style="168"/>
    <col min="2552" max="2552" width="9" style="168" bestFit="1" customWidth="1"/>
    <col min="2553" max="2554" width="6.85546875" style="168"/>
    <col min="2555" max="2555" width="9" style="168" bestFit="1" customWidth="1"/>
    <col min="2556" max="2803" width="6.85546875" style="168"/>
    <col min="2804" max="2804" width="51.42578125" style="168" customWidth="1"/>
    <col min="2805" max="2806" width="10.85546875" style="168" customWidth="1"/>
    <col min="2807" max="2807" width="6.85546875" style="168"/>
    <col min="2808" max="2808" width="9" style="168" bestFit="1" customWidth="1"/>
    <col min="2809" max="2810" width="6.85546875" style="168"/>
    <col min="2811" max="2811" width="9" style="168" bestFit="1" customWidth="1"/>
    <col min="2812" max="3059" width="6.85546875" style="168"/>
    <col min="3060" max="3060" width="51.42578125" style="168" customWidth="1"/>
    <col min="3061" max="3062" width="10.85546875" style="168" customWidth="1"/>
    <col min="3063" max="3063" width="6.85546875" style="168"/>
    <col min="3064" max="3064" width="9" style="168" bestFit="1" customWidth="1"/>
    <col min="3065" max="3066" width="6.85546875" style="168"/>
    <col min="3067" max="3067" width="9" style="168" bestFit="1" customWidth="1"/>
    <col min="3068" max="3315" width="6.85546875" style="168"/>
    <col min="3316" max="3316" width="51.42578125" style="168" customWidth="1"/>
    <col min="3317" max="3318" width="10.85546875" style="168" customWidth="1"/>
    <col min="3319" max="3319" width="6.85546875" style="168"/>
    <col min="3320" max="3320" width="9" style="168" bestFit="1" customWidth="1"/>
    <col min="3321" max="3322" width="6.85546875" style="168"/>
    <col min="3323" max="3323" width="9" style="168" bestFit="1" customWidth="1"/>
    <col min="3324" max="3571" width="6.85546875" style="168"/>
    <col min="3572" max="3572" width="51.42578125" style="168" customWidth="1"/>
    <col min="3573" max="3574" width="10.85546875" style="168" customWidth="1"/>
    <col min="3575" max="3575" width="6.85546875" style="168"/>
    <col min="3576" max="3576" width="9" style="168" bestFit="1" customWidth="1"/>
    <col min="3577" max="3578" width="6.85546875" style="168"/>
    <col min="3579" max="3579" width="9" style="168" bestFit="1" customWidth="1"/>
    <col min="3580" max="3827" width="6.85546875" style="168"/>
    <col min="3828" max="3828" width="51.42578125" style="168" customWidth="1"/>
    <col min="3829" max="3830" width="10.85546875" style="168" customWidth="1"/>
    <col min="3831" max="3831" width="6.85546875" style="168"/>
    <col min="3832" max="3832" width="9" style="168" bestFit="1" customWidth="1"/>
    <col min="3833" max="3834" width="6.85546875" style="168"/>
    <col min="3835" max="3835" width="9" style="168" bestFit="1" customWidth="1"/>
    <col min="3836" max="4083" width="6.85546875" style="168"/>
    <col min="4084" max="4084" width="51.42578125" style="168" customWidth="1"/>
    <col min="4085" max="4086" width="10.85546875" style="168" customWidth="1"/>
    <col min="4087" max="4087" width="6.85546875" style="168"/>
    <col min="4088" max="4088" width="9" style="168" bestFit="1" customWidth="1"/>
    <col min="4089" max="4090" width="6.85546875" style="168"/>
    <col min="4091" max="4091" width="9" style="168" bestFit="1" customWidth="1"/>
    <col min="4092" max="4339" width="6.85546875" style="168"/>
    <col min="4340" max="4340" width="51.42578125" style="168" customWidth="1"/>
    <col min="4341" max="4342" width="10.85546875" style="168" customWidth="1"/>
    <col min="4343" max="4343" width="6.85546875" style="168"/>
    <col min="4344" max="4344" width="9" style="168" bestFit="1" customWidth="1"/>
    <col min="4345" max="4346" width="6.85546875" style="168"/>
    <col min="4347" max="4347" width="9" style="168" bestFit="1" customWidth="1"/>
    <col min="4348" max="4595" width="6.85546875" style="168"/>
    <col min="4596" max="4596" width="51.42578125" style="168" customWidth="1"/>
    <col min="4597" max="4598" width="10.85546875" style="168" customWidth="1"/>
    <col min="4599" max="4599" width="6.85546875" style="168"/>
    <col min="4600" max="4600" width="9" style="168" bestFit="1" customWidth="1"/>
    <col min="4601" max="4602" width="6.85546875" style="168"/>
    <col min="4603" max="4603" width="9" style="168" bestFit="1" customWidth="1"/>
    <col min="4604" max="4851" width="6.85546875" style="168"/>
    <col min="4852" max="4852" width="51.42578125" style="168" customWidth="1"/>
    <col min="4853" max="4854" width="10.85546875" style="168" customWidth="1"/>
    <col min="4855" max="4855" width="6.85546875" style="168"/>
    <col min="4856" max="4856" width="9" style="168" bestFit="1" customWidth="1"/>
    <col min="4857" max="4858" width="6.85546875" style="168"/>
    <col min="4859" max="4859" width="9" style="168" bestFit="1" customWidth="1"/>
    <col min="4860" max="5107" width="6.85546875" style="168"/>
    <col min="5108" max="5108" width="51.42578125" style="168" customWidth="1"/>
    <col min="5109" max="5110" width="10.85546875" style="168" customWidth="1"/>
    <col min="5111" max="5111" width="6.85546875" style="168"/>
    <col min="5112" max="5112" width="9" style="168" bestFit="1" customWidth="1"/>
    <col min="5113" max="5114" width="6.85546875" style="168"/>
    <col min="5115" max="5115" width="9" style="168" bestFit="1" customWidth="1"/>
    <col min="5116" max="5363" width="6.85546875" style="168"/>
    <col min="5364" max="5364" width="51.42578125" style="168" customWidth="1"/>
    <col min="5365" max="5366" width="10.85546875" style="168" customWidth="1"/>
    <col min="5367" max="5367" width="6.85546875" style="168"/>
    <col min="5368" max="5368" width="9" style="168" bestFit="1" customWidth="1"/>
    <col min="5369" max="5370" width="6.85546875" style="168"/>
    <col min="5371" max="5371" width="9" style="168" bestFit="1" customWidth="1"/>
    <col min="5372" max="5619" width="6.85546875" style="168"/>
    <col min="5620" max="5620" width="51.42578125" style="168" customWidth="1"/>
    <col min="5621" max="5622" width="10.85546875" style="168" customWidth="1"/>
    <col min="5623" max="5623" width="6.85546875" style="168"/>
    <col min="5624" max="5624" width="9" style="168" bestFit="1" customWidth="1"/>
    <col min="5625" max="5626" width="6.85546875" style="168"/>
    <col min="5627" max="5627" width="9" style="168" bestFit="1" customWidth="1"/>
    <col min="5628" max="5875" width="6.85546875" style="168"/>
    <col min="5876" max="5876" width="51.42578125" style="168" customWidth="1"/>
    <col min="5877" max="5878" width="10.85546875" style="168" customWidth="1"/>
    <col min="5879" max="5879" width="6.85546875" style="168"/>
    <col min="5880" max="5880" width="9" style="168" bestFit="1" customWidth="1"/>
    <col min="5881" max="5882" width="6.85546875" style="168"/>
    <col min="5883" max="5883" width="9" style="168" bestFit="1" customWidth="1"/>
    <col min="5884" max="6131" width="6.85546875" style="168"/>
    <col min="6132" max="6132" width="51.42578125" style="168" customWidth="1"/>
    <col min="6133" max="6134" width="10.85546875" style="168" customWidth="1"/>
    <col min="6135" max="6135" width="6.85546875" style="168"/>
    <col min="6136" max="6136" width="9" style="168" bestFit="1" customWidth="1"/>
    <col min="6137" max="6138" width="6.85546875" style="168"/>
    <col min="6139" max="6139" width="9" style="168" bestFit="1" customWidth="1"/>
    <col min="6140" max="6387" width="6.85546875" style="168"/>
    <col min="6388" max="6388" width="51.42578125" style="168" customWidth="1"/>
    <col min="6389" max="6390" width="10.85546875" style="168" customWidth="1"/>
    <col min="6391" max="6391" width="6.85546875" style="168"/>
    <col min="6392" max="6392" width="9" style="168" bestFit="1" customWidth="1"/>
    <col min="6393" max="6394" width="6.85546875" style="168"/>
    <col min="6395" max="6395" width="9" style="168" bestFit="1" customWidth="1"/>
    <col min="6396" max="6643" width="6.85546875" style="168"/>
    <col min="6644" max="6644" width="51.42578125" style="168" customWidth="1"/>
    <col min="6645" max="6646" width="10.85546875" style="168" customWidth="1"/>
    <col min="6647" max="6647" width="6.85546875" style="168"/>
    <col min="6648" max="6648" width="9" style="168" bestFit="1" customWidth="1"/>
    <col min="6649" max="6650" width="6.85546875" style="168"/>
    <col min="6651" max="6651" width="9" style="168" bestFit="1" customWidth="1"/>
    <col min="6652" max="6899" width="6.85546875" style="168"/>
    <col min="6900" max="6900" width="51.42578125" style="168" customWidth="1"/>
    <col min="6901" max="6902" width="10.85546875" style="168" customWidth="1"/>
    <col min="6903" max="6903" width="6.85546875" style="168"/>
    <col min="6904" max="6904" width="9" style="168" bestFit="1" customWidth="1"/>
    <col min="6905" max="6906" width="6.85546875" style="168"/>
    <col min="6907" max="6907" width="9" style="168" bestFit="1" customWidth="1"/>
    <col min="6908" max="7155" width="6.85546875" style="168"/>
    <col min="7156" max="7156" width="51.42578125" style="168" customWidth="1"/>
    <col min="7157" max="7158" width="10.85546875" style="168" customWidth="1"/>
    <col min="7159" max="7159" width="6.85546875" style="168"/>
    <col min="7160" max="7160" width="9" style="168" bestFit="1" customWidth="1"/>
    <col min="7161" max="7162" width="6.85546875" style="168"/>
    <col min="7163" max="7163" width="9" style="168" bestFit="1" customWidth="1"/>
    <col min="7164" max="7411" width="6.85546875" style="168"/>
    <col min="7412" max="7412" width="51.42578125" style="168" customWidth="1"/>
    <col min="7413" max="7414" width="10.85546875" style="168" customWidth="1"/>
    <col min="7415" max="7415" width="6.85546875" style="168"/>
    <col min="7416" max="7416" width="9" style="168" bestFit="1" customWidth="1"/>
    <col min="7417" max="7418" width="6.85546875" style="168"/>
    <col min="7419" max="7419" width="9" style="168" bestFit="1" customWidth="1"/>
    <col min="7420" max="7667" width="6.85546875" style="168"/>
    <col min="7668" max="7668" width="51.42578125" style="168" customWidth="1"/>
    <col min="7669" max="7670" width="10.85546875" style="168" customWidth="1"/>
    <col min="7671" max="7671" width="6.85546875" style="168"/>
    <col min="7672" max="7672" width="9" style="168" bestFit="1" customWidth="1"/>
    <col min="7673" max="7674" width="6.85546875" style="168"/>
    <col min="7675" max="7675" width="9" style="168" bestFit="1" customWidth="1"/>
    <col min="7676" max="7923" width="6.85546875" style="168"/>
    <col min="7924" max="7924" width="51.42578125" style="168" customWidth="1"/>
    <col min="7925" max="7926" width="10.85546875" style="168" customWidth="1"/>
    <col min="7927" max="7927" width="6.85546875" style="168"/>
    <col min="7928" max="7928" width="9" style="168" bestFit="1" customWidth="1"/>
    <col min="7929" max="7930" width="6.85546875" style="168"/>
    <col min="7931" max="7931" width="9" style="168" bestFit="1" customWidth="1"/>
    <col min="7932" max="8179" width="6.85546875" style="168"/>
    <col min="8180" max="8180" width="51.42578125" style="168" customWidth="1"/>
    <col min="8181" max="8182" width="10.85546875" style="168" customWidth="1"/>
    <col min="8183" max="8183" width="6.85546875" style="168"/>
    <col min="8184" max="8184" width="9" style="168" bestFit="1" customWidth="1"/>
    <col min="8185" max="8186" width="6.85546875" style="168"/>
    <col min="8187" max="8187" width="9" style="168" bestFit="1" customWidth="1"/>
    <col min="8188" max="8435" width="6.85546875" style="168"/>
    <col min="8436" max="8436" width="51.42578125" style="168" customWidth="1"/>
    <col min="8437" max="8438" width="10.85546875" style="168" customWidth="1"/>
    <col min="8439" max="8439" width="6.85546875" style="168"/>
    <col min="8440" max="8440" width="9" style="168" bestFit="1" customWidth="1"/>
    <col min="8441" max="8442" width="6.85546875" style="168"/>
    <col min="8443" max="8443" width="9" style="168" bestFit="1" customWidth="1"/>
    <col min="8444" max="8691" width="6.85546875" style="168"/>
    <col min="8692" max="8692" width="51.42578125" style="168" customWidth="1"/>
    <col min="8693" max="8694" width="10.85546875" style="168" customWidth="1"/>
    <col min="8695" max="8695" width="6.85546875" style="168"/>
    <col min="8696" max="8696" width="9" style="168" bestFit="1" customWidth="1"/>
    <col min="8697" max="8698" width="6.85546875" style="168"/>
    <col min="8699" max="8699" width="9" style="168" bestFit="1" customWidth="1"/>
    <col min="8700" max="8947" width="6.85546875" style="168"/>
    <col min="8948" max="8948" width="51.42578125" style="168" customWidth="1"/>
    <col min="8949" max="8950" width="10.85546875" style="168" customWidth="1"/>
    <col min="8951" max="8951" width="6.85546875" style="168"/>
    <col min="8952" max="8952" width="9" style="168" bestFit="1" customWidth="1"/>
    <col min="8953" max="8954" width="6.85546875" style="168"/>
    <col min="8955" max="8955" width="9" style="168" bestFit="1" customWidth="1"/>
    <col min="8956" max="9203" width="6.85546875" style="168"/>
    <col min="9204" max="9204" width="51.42578125" style="168" customWidth="1"/>
    <col min="9205" max="9206" width="10.85546875" style="168" customWidth="1"/>
    <col min="9207" max="9207" width="6.85546875" style="168"/>
    <col min="9208" max="9208" width="9" style="168" bestFit="1" customWidth="1"/>
    <col min="9209" max="9210" width="6.85546875" style="168"/>
    <col min="9211" max="9211" width="9" style="168" bestFit="1" customWidth="1"/>
    <col min="9212" max="9459" width="6.85546875" style="168"/>
    <col min="9460" max="9460" width="51.42578125" style="168" customWidth="1"/>
    <col min="9461" max="9462" width="10.85546875" style="168" customWidth="1"/>
    <col min="9463" max="9463" width="6.85546875" style="168"/>
    <col min="9464" max="9464" width="9" style="168" bestFit="1" customWidth="1"/>
    <col min="9465" max="9466" width="6.85546875" style="168"/>
    <col min="9467" max="9467" width="9" style="168" bestFit="1" customWidth="1"/>
    <col min="9468" max="9715" width="6.85546875" style="168"/>
    <col min="9716" max="9716" width="51.42578125" style="168" customWidth="1"/>
    <col min="9717" max="9718" width="10.85546875" style="168" customWidth="1"/>
    <col min="9719" max="9719" width="6.85546875" style="168"/>
    <col min="9720" max="9720" width="9" style="168" bestFit="1" customWidth="1"/>
    <col min="9721" max="9722" width="6.85546875" style="168"/>
    <col min="9723" max="9723" width="9" style="168" bestFit="1" customWidth="1"/>
    <col min="9724" max="9971" width="6.85546875" style="168"/>
    <col min="9972" max="9972" width="51.42578125" style="168" customWidth="1"/>
    <col min="9973" max="9974" width="10.85546875" style="168" customWidth="1"/>
    <col min="9975" max="9975" width="6.85546875" style="168"/>
    <col min="9976" max="9976" width="9" style="168" bestFit="1" customWidth="1"/>
    <col min="9977" max="9978" width="6.85546875" style="168"/>
    <col min="9979" max="9979" width="9" style="168" bestFit="1" customWidth="1"/>
    <col min="9980" max="10227" width="6.85546875" style="168"/>
    <col min="10228" max="10228" width="51.42578125" style="168" customWidth="1"/>
    <col min="10229" max="10230" width="10.85546875" style="168" customWidth="1"/>
    <col min="10231" max="10231" width="6.85546875" style="168"/>
    <col min="10232" max="10232" width="9" style="168" bestFit="1" customWidth="1"/>
    <col min="10233" max="10234" width="6.85546875" style="168"/>
    <col min="10235" max="10235" width="9" style="168" bestFit="1" customWidth="1"/>
    <col min="10236" max="10483" width="6.85546875" style="168"/>
    <col min="10484" max="10484" width="51.42578125" style="168" customWidth="1"/>
    <col min="10485" max="10486" width="10.85546875" style="168" customWidth="1"/>
    <col min="10487" max="10487" width="6.85546875" style="168"/>
    <col min="10488" max="10488" width="9" style="168" bestFit="1" customWidth="1"/>
    <col min="10489" max="10490" width="6.85546875" style="168"/>
    <col min="10491" max="10491" width="9" style="168" bestFit="1" customWidth="1"/>
    <col min="10492" max="10739" width="6.85546875" style="168"/>
    <col min="10740" max="10740" width="51.42578125" style="168" customWidth="1"/>
    <col min="10741" max="10742" width="10.85546875" style="168" customWidth="1"/>
    <col min="10743" max="10743" width="6.85546875" style="168"/>
    <col min="10744" max="10744" width="9" style="168" bestFit="1" customWidth="1"/>
    <col min="10745" max="10746" width="6.85546875" style="168"/>
    <col min="10747" max="10747" width="9" style="168" bestFit="1" customWidth="1"/>
    <col min="10748" max="10995" width="6.85546875" style="168"/>
    <col min="10996" max="10996" width="51.42578125" style="168" customWidth="1"/>
    <col min="10997" max="10998" width="10.85546875" style="168" customWidth="1"/>
    <col min="10999" max="10999" width="6.85546875" style="168"/>
    <col min="11000" max="11000" width="9" style="168" bestFit="1" customWidth="1"/>
    <col min="11001" max="11002" width="6.85546875" style="168"/>
    <col min="11003" max="11003" width="9" style="168" bestFit="1" customWidth="1"/>
    <col min="11004" max="11251" width="6.85546875" style="168"/>
    <col min="11252" max="11252" width="51.42578125" style="168" customWidth="1"/>
    <col min="11253" max="11254" width="10.85546875" style="168" customWidth="1"/>
    <col min="11255" max="11255" width="6.85546875" style="168"/>
    <col min="11256" max="11256" width="9" style="168" bestFit="1" customWidth="1"/>
    <col min="11257" max="11258" width="6.85546875" style="168"/>
    <col min="11259" max="11259" width="9" style="168" bestFit="1" customWidth="1"/>
    <col min="11260" max="11507" width="6.85546875" style="168"/>
    <col min="11508" max="11508" width="51.42578125" style="168" customWidth="1"/>
    <col min="11509" max="11510" width="10.85546875" style="168" customWidth="1"/>
    <col min="11511" max="11511" width="6.85546875" style="168"/>
    <col min="11512" max="11512" width="9" style="168" bestFit="1" customWidth="1"/>
    <col min="11513" max="11514" width="6.85546875" style="168"/>
    <col min="11515" max="11515" width="9" style="168" bestFit="1" customWidth="1"/>
    <col min="11516" max="11763" width="6.85546875" style="168"/>
    <col min="11764" max="11764" width="51.42578125" style="168" customWidth="1"/>
    <col min="11765" max="11766" width="10.85546875" style="168" customWidth="1"/>
    <col min="11767" max="11767" width="6.85546875" style="168"/>
    <col min="11768" max="11768" width="9" style="168" bestFit="1" customWidth="1"/>
    <col min="11769" max="11770" width="6.85546875" style="168"/>
    <col min="11771" max="11771" width="9" style="168" bestFit="1" customWidth="1"/>
    <col min="11772" max="12019" width="6.85546875" style="168"/>
    <col min="12020" max="12020" width="51.42578125" style="168" customWidth="1"/>
    <col min="12021" max="12022" width="10.85546875" style="168" customWidth="1"/>
    <col min="12023" max="12023" width="6.85546875" style="168"/>
    <col min="12024" max="12024" width="9" style="168" bestFit="1" customWidth="1"/>
    <col min="12025" max="12026" width="6.85546875" style="168"/>
    <col min="12027" max="12027" width="9" style="168" bestFit="1" customWidth="1"/>
    <col min="12028" max="12275" width="6.85546875" style="168"/>
    <col min="12276" max="12276" width="51.42578125" style="168" customWidth="1"/>
    <col min="12277" max="12278" width="10.85546875" style="168" customWidth="1"/>
    <col min="12279" max="12279" width="6.85546875" style="168"/>
    <col min="12280" max="12280" width="9" style="168" bestFit="1" customWidth="1"/>
    <col min="12281" max="12282" width="6.85546875" style="168"/>
    <col min="12283" max="12283" width="9" style="168" bestFit="1" customWidth="1"/>
    <col min="12284" max="12531" width="6.85546875" style="168"/>
    <col min="12532" max="12532" width="51.42578125" style="168" customWidth="1"/>
    <col min="12533" max="12534" width="10.85546875" style="168" customWidth="1"/>
    <col min="12535" max="12535" width="6.85546875" style="168"/>
    <col min="12536" max="12536" width="9" style="168" bestFit="1" customWidth="1"/>
    <col min="12537" max="12538" width="6.85546875" style="168"/>
    <col min="12539" max="12539" width="9" style="168" bestFit="1" customWidth="1"/>
    <col min="12540" max="12787" width="6.85546875" style="168"/>
    <col min="12788" max="12788" width="51.42578125" style="168" customWidth="1"/>
    <col min="12789" max="12790" width="10.85546875" style="168" customWidth="1"/>
    <col min="12791" max="12791" width="6.85546875" style="168"/>
    <col min="12792" max="12792" width="9" style="168" bestFit="1" customWidth="1"/>
    <col min="12793" max="12794" width="6.85546875" style="168"/>
    <col min="12795" max="12795" width="9" style="168" bestFit="1" customWidth="1"/>
    <col min="12796" max="13043" width="6.85546875" style="168"/>
    <col min="13044" max="13044" width="51.42578125" style="168" customWidth="1"/>
    <col min="13045" max="13046" width="10.85546875" style="168" customWidth="1"/>
    <col min="13047" max="13047" width="6.85546875" style="168"/>
    <col min="13048" max="13048" width="9" style="168" bestFit="1" customWidth="1"/>
    <col min="13049" max="13050" width="6.85546875" style="168"/>
    <col min="13051" max="13051" width="9" style="168" bestFit="1" customWidth="1"/>
    <col min="13052" max="13299" width="6.85546875" style="168"/>
    <col min="13300" max="13300" width="51.42578125" style="168" customWidth="1"/>
    <col min="13301" max="13302" width="10.85546875" style="168" customWidth="1"/>
    <col min="13303" max="13303" width="6.85546875" style="168"/>
    <col min="13304" max="13304" width="9" style="168" bestFit="1" customWidth="1"/>
    <col min="13305" max="13306" width="6.85546875" style="168"/>
    <col min="13307" max="13307" width="9" style="168" bestFit="1" customWidth="1"/>
    <col min="13308" max="13555" width="6.85546875" style="168"/>
    <col min="13556" max="13556" width="51.42578125" style="168" customWidth="1"/>
    <col min="13557" max="13558" width="10.85546875" style="168" customWidth="1"/>
    <col min="13559" max="13559" width="6.85546875" style="168"/>
    <col min="13560" max="13560" width="9" style="168" bestFit="1" customWidth="1"/>
    <col min="13561" max="13562" width="6.85546875" style="168"/>
    <col min="13563" max="13563" width="9" style="168" bestFit="1" customWidth="1"/>
    <col min="13564" max="13811" width="6.85546875" style="168"/>
    <col min="13812" max="13812" width="51.42578125" style="168" customWidth="1"/>
    <col min="13813" max="13814" width="10.85546875" style="168" customWidth="1"/>
    <col min="13815" max="13815" width="6.85546875" style="168"/>
    <col min="13816" max="13816" width="9" style="168" bestFit="1" customWidth="1"/>
    <col min="13817" max="13818" width="6.85546875" style="168"/>
    <col min="13819" max="13819" width="9" style="168" bestFit="1" customWidth="1"/>
    <col min="13820" max="14067" width="6.85546875" style="168"/>
    <col min="14068" max="14068" width="51.42578125" style="168" customWidth="1"/>
    <col min="14069" max="14070" width="10.85546875" style="168" customWidth="1"/>
    <col min="14071" max="14071" width="6.85546875" style="168"/>
    <col min="14072" max="14072" width="9" style="168" bestFit="1" customWidth="1"/>
    <col min="14073" max="14074" width="6.85546875" style="168"/>
    <col min="14075" max="14075" width="9" style="168" bestFit="1" customWidth="1"/>
    <col min="14076" max="14323" width="6.85546875" style="168"/>
    <col min="14324" max="14324" width="51.42578125" style="168" customWidth="1"/>
    <col min="14325" max="14326" width="10.85546875" style="168" customWidth="1"/>
    <col min="14327" max="14327" width="6.85546875" style="168"/>
    <col min="14328" max="14328" width="9" style="168" bestFit="1" customWidth="1"/>
    <col min="14329" max="14330" width="6.85546875" style="168"/>
    <col min="14331" max="14331" width="9" style="168" bestFit="1" customWidth="1"/>
    <col min="14332" max="14579" width="6.85546875" style="168"/>
    <col min="14580" max="14580" width="51.42578125" style="168" customWidth="1"/>
    <col min="14581" max="14582" width="10.85546875" style="168" customWidth="1"/>
    <col min="14583" max="14583" width="6.85546875" style="168"/>
    <col min="14584" max="14584" width="9" style="168" bestFit="1" customWidth="1"/>
    <col min="14585" max="14586" width="6.85546875" style="168"/>
    <col min="14587" max="14587" width="9" style="168" bestFit="1" customWidth="1"/>
    <col min="14588" max="14835" width="6.85546875" style="168"/>
    <col min="14836" max="14836" width="51.42578125" style="168" customWidth="1"/>
    <col min="14837" max="14838" width="10.85546875" style="168" customWidth="1"/>
    <col min="14839" max="14839" width="6.85546875" style="168"/>
    <col min="14840" max="14840" width="9" style="168" bestFit="1" customWidth="1"/>
    <col min="14841" max="14842" width="6.85546875" style="168"/>
    <col min="14843" max="14843" width="9" style="168" bestFit="1" customWidth="1"/>
    <col min="14844" max="15091" width="6.85546875" style="168"/>
    <col min="15092" max="15092" width="51.42578125" style="168" customWidth="1"/>
    <col min="15093" max="15094" width="10.85546875" style="168" customWidth="1"/>
    <col min="15095" max="15095" width="6.85546875" style="168"/>
    <col min="15096" max="15096" width="9" style="168" bestFit="1" customWidth="1"/>
    <col min="15097" max="15098" width="6.85546875" style="168"/>
    <col min="15099" max="15099" width="9" style="168" bestFit="1" customWidth="1"/>
    <col min="15100" max="15347" width="6.85546875" style="168"/>
    <col min="15348" max="15348" width="51.42578125" style="168" customWidth="1"/>
    <col min="15349" max="15350" width="10.85546875" style="168" customWidth="1"/>
    <col min="15351" max="15351" width="6.85546875" style="168"/>
    <col min="15352" max="15352" width="9" style="168" bestFit="1" customWidth="1"/>
    <col min="15353" max="15354" width="6.85546875" style="168"/>
    <col min="15355" max="15355" width="9" style="168" bestFit="1" customWidth="1"/>
    <col min="15356" max="15603" width="6.85546875" style="168"/>
    <col min="15604" max="15604" width="51.42578125" style="168" customWidth="1"/>
    <col min="15605" max="15606" width="10.85546875" style="168" customWidth="1"/>
    <col min="15607" max="15607" width="6.85546875" style="168"/>
    <col min="15608" max="15608" width="9" style="168" bestFit="1" customWidth="1"/>
    <col min="15609" max="15610" width="6.85546875" style="168"/>
    <col min="15611" max="15611" width="9" style="168" bestFit="1" customWidth="1"/>
    <col min="15612" max="15859" width="6.85546875" style="168"/>
    <col min="15860" max="15860" width="51.42578125" style="168" customWidth="1"/>
    <col min="15861" max="15862" width="10.85546875" style="168" customWidth="1"/>
    <col min="15863" max="15863" width="6.85546875" style="168"/>
    <col min="15864" max="15864" width="9" style="168" bestFit="1" customWidth="1"/>
    <col min="15865" max="15866" width="6.85546875" style="168"/>
    <col min="15867" max="15867" width="9" style="168" bestFit="1" customWidth="1"/>
    <col min="15868" max="16115" width="6.85546875" style="168"/>
    <col min="16116" max="16116" width="51.42578125" style="168" customWidth="1"/>
    <col min="16117" max="16118" width="10.85546875" style="168" customWidth="1"/>
    <col min="16119" max="16119" width="6.85546875" style="168"/>
    <col min="16120" max="16120" width="9" style="168" bestFit="1" customWidth="1"/>
    <col min="16121" max="16122" width="6.85546875" style="168"/>
    <col min="16123" max="16123" width="9" style="168" bestFit="1" customWidth="1"/>
    <col min="16124" max="16384" width="6.85546875" style="168"/>
  </cols>
  <sheetData>
    <row r="1" spans="1:3" s="301" customFormat="1" ht="15.75" x14ac:dyDescent="0.25">
      <c r="A1" s="301" t="s">
        <v>601</v>
      </c>
    </row>
    <row r="2" spans="1:3" ht="12.75" customHeight="1" x14ac:dyDescent="0.25"/>
    <row r="3" spans="1:3" s="302" customFormat="1" ht="12.75" customHeight="1" x14ac:dyDescent="0.25"/>
    <row r="4" spans="1:3" s="303" customFormat="1" ht="13.35" customHeight="1" x14ac:dyDescent="0.25">
      <c r="B4" s="303" t="s">
        <v>602</v>
      </c>
      <c r="C4" s="303" t="s">
        <v>603</v>
      </c>
    </row>
    <row r="5" spans="1:3" s="145" customFormat="1" ht="12.75" x14ac:dyDescent="0.25">
      <c r="A5" s="304" t="s">
        <v>604</v>
      </c>
      <c r="B5" s="304"/>
      <c r="C5" s="304"/>
    </row>
    <row r="6" spans="1:3" ht="12.75" x14ac:dyDescent="0.25">
      <c r="A6" s="305" t="s">
        <v>605</v>
      </c>
      <c r="B6" s="305"/>
      <c r="C6" s="305"/>
    </row>
    <row r="7" spans="1:3" x14ac:dyDescent="0.25">
      <c r="A7" s="306"/>
      <c r="B7" s="306"/>
      <c r="C7" s="306"/>
    </row>
    <row r="8" spans="1:3" x14ac:dyDescent="0.25">
      <c r="A8" s="306" t="s">
        <v>606</v>
      </c>
      <c r="B8" s="307">
        <v>60000</v>
      </c>
      <c r="C8" s="307">
        <v>200000</v>
      </c>
    </row>
    <row r="9" spans="1:3" x14ac:dyDescent="0.25">
      <c r="A9" s="306" t="s">
        <v>607</v>
      </c>
      <c r="B9" s="307">
        <v>55000</v>
      </c>
      <c r="C9" s="307">
        <v>80000</v>
      </c>
    </row>
    <row r="10" spans="1:3" x14ac:dyDescent="0.25">
      <c r="A10" s="306" t="s">
        <v>608</v>
      </c>
      <c r="B10" s="307">
        <v>0</v>
      </c>
      <c r="C10" s="307">
        <v>0</v>
      </c>
    </row>
    <row r="11" spans="1:3" x14ac:dyDescent="0.25">
      <c r="A11" s="306" t="s">
        <v>609</v>
      </c>
      <c r="B11" s="307">
        <v>75000</v>
      </c>
      <c r="C11" s="307">
        <v>10000</v>
      </c>
    </row>
    <row r="12" spans="1:3" x14ac:dyDescent="0.25">
      <c r="A12" s="306" t="s">
        <v>610</v>
      </c>
      <c r="B12" s="307">
        <v>45000</v>
      </c>
      <c r="C12" s="307">
        <v>20000</v>
      </c>
    </row>
    <row r="13" spans="1:3" x14ac:dyDescent="0.25">
      <c r="A13" s="306" t="s">
        <v>611</v>
      </c>
      <c r="B13" s="307">
        <v>50000</v>
      </c>
      <c r="C13" s="307">
        <v>60000</v>
      </c>
    </row>
    <row r="14" spans="1:3" x14ac:dyDescent="0.25">
      <c r="A14" s="306" t="s">
        <v>612</v>
      </c>
      <c r="B14" s="307">
        <v>14000</v>
      </c>
      <c r="C14" s="307"/>
    </row>
    <row r="15" spans="1:3" s="308" customFormat="1" x14ac:dyDescent="0.25">
      <c r="A15" s="306" t="s">
        <v>613</v>
      </c>
      <c r="B15" s="307">
        <v>846931</v>
      </c>
      <c r="C15" s="307">
        <v>681907</v>
      </c>
    </row>
    <row r="16" spans="1:3" s="308" customFormat="1" x14ac:dyDescent="0.25">
      <c r="A16" s="306" t="s">
        <v>614</v>
      </c>
      <c r="B16" s="307">
        <v>40000</v>
      </c>
      <c r="C16" s="307">
        <v>40000</v>
      </c>
    </row>
    <row r="17" spans="1:3" s="308" customFormat="1" x14ac:dyDescent="0.25">
      <c r="A17" s="306" t="s">
        <v>615</v>
      </c>
      <c r="B17" s="307">
        <v>79000</v>
      </c>
      <c r="C17" s="307">
        <v>105000</v>
      </c>
    </row>
    <row r="18" spans="1:3" s="308" customFormat="1" x14ac:dyDescent="0.25">
      <c r="A18" s="306" t="s">
        <v>616</v>
      </c>
      <c r="B18" s="307">
        <v>25000</v>
      </c>
      <c r="C18" s="307">
        <v>30000</v>
      </c>
    </row>
    <row r="19" spans="1:3" s="308" customFormat="1" x14ac:dyDescent="0.25">
      <c r="A19" s="306" t="s">
        <v>617</v>
      </c>
      <c r="B19" s="307">
        <v>50000</v>
      </c>
      <c r="C19" s="307">
        <v>25000</v>
      </c>
    </row>
    <row r="20" spans="1:3" s="308" customFormat="1" x14ac:dyDescent="0.25">
      <c r="A20" s="306" t="s">
        <v>618</v>
      </c>
      <c r="B20" s="307">
        <v>40000</v>
      </c>
      <c r="C20" s="307">
        <v>50000</v>
      </c>
    </row>
    <row r="21" spans="1:3" x14ac:dyDescent="0.25">
      <c r="A21" s="306" t="s">
        <v>619</v>
      </c>
      <c r="B21" s="307">
        <v>0</v>
      </c>
      <c r="C21" s="307">
        <v>8000</v>
      </c>
    </row>
    <row r="22" spans="1:3" x14ac:dyDescent="0.25">
      <c r="A22" s="306" t="s">
        <v>620</v>
      </c>
      <c r="B22" s="307">
        <v>100000</v>
      </c>
      <c r="C22" s="307">
        <v>25000</v>
      </c>
    </row>
    <row r="23" spans="1:3" s="309" customFormat="1" x14ac:dyDescent="0.25">
      <c r="A23" s="306" t="s">
        <v>621</v>
      </c>
      <c r="B23" s="307">
        <v>75000</v>
      </c>
      <c r="C23" s="307">
        <v>50000</v>
      </c>
    </row>
    <row r="24" spans="1:3" x14ac:dyDescent="0.25">
      <c r="A24" s="306" t="s">
        <v>622</v>
      </c>
      <c r="B24" s="307">
        <v>10000</v>
      </c>
      <c r="C24" s="307">
        <v>10500</v>
      </c>
    </row>
    <row r="25" spans="1:3" s="309" customFormat="1" x14ac:dyDescent="0.25">
      <c r="A25" s="306" t="s">
        <v>623</v>
      </c>
      <c r="B25" s="307">
        <v>3750</v>
      </c>
      <c r="C25" s="307">
        <v>7000</v>
      </c>
    </row>
    <row r="26" spans="1:3" x14ac:dyDescent="0.25">
      <c r="A26" s="306" t="s">
        <v>624</v>
      </c>
      <c r="B26" s="307">
        <v>10000</v>
      </c>
      <c r="C26" s="307">
        <v>0</v>
      </c>
    </row>
    <row r="27" spans="1:3" x14ac:dyDescent="0.25">
      <c r="A27" s="306" t="s">
        <v>625</v>
      </c>
      <c r="B27" s="307">
        <v>18000</v>
      </c>
      <c r="C27" s="307">
        <v>30000</v>
      </c>
    </row>
    <row r="28" spans="1:3" x14ac:dyDescent="0.25">
      <c r="A28" s="310"/>
      <c r="B28" s="311" t="s">
        <v>12</v>
      </c>
      <c r="C28" s="311" t="s">
        <v>12</v>
      </c>
    </row>
    <row r="29" spans="1:3" s="145" customFormat="1" x14ac:dyDescent="0.25">
      <c r="A29" s="312" t="s">
        <v>626</v>
      </c>
      <c r="B29" s="313">
        <v>1596681</v>
      </c>
      <c r="C29" s="313">
        <v>1432407</v>
      </c>
    </row>
    <row r="30" spans="1:3" x14ac:dyDescent="0.25">
      <c r="A30" s="310"/>
      <c r="B30" s="314"/>
      <c r="C30" s="314"/>
    </row>
    <row r="31" spans="1:3" ht="12.75" x14ac:dyDescent="0.25">
      <c r="A31" s="305" t="s">
        <v>627</v>
      </c>
      <c r="B31" s="315"/>
      <c r="C31" s="315"/>
    </row>
    <row r="32" spans="1:3" s="309" customFormat="1" x14ac:dyDescent="0.25">
      <c r="A32" s="306" t="s">
        <v>628</v>
      </c>
      <c r="B32" s="310">
        <v>127500</v>
      </c>
      <c r="C32" s="307">
        <v>170000</v>
      </c>
    </row>
    <row r="33" spans="1:3" s="309" customFormat="1" x14ac:dyDescent="0.25">
      <c r="A33" s="306" t="s">
        <v>629</v>
      </c>
      <c r="B33" s="307">
        <v>41200</v>
      </c>
      <c r="C33" s="307"/>
    </row>
    <row r="34" spans="1:3" s="309" customFormat="1" x14ac:dyDescent="0.25">
      <c r="A34" s="306" t="s">
        <v>630</v>
      </c>
      <c r="B34" s="307">
        <v>63500</v>
      </c>
      <c r="C34" s="307">
        <v>105000</v>
      </c>
    </row>
    <row r="35" spans="1:3" x14ac:dyDescent="0.25">
      <c r="A35" s="306" t="s">
        <v>631</v>
      </c>
      <c r="B35" s="307">
        <v>20500</v>
      </c>
      <c r="C35" s="307">
        <v>12000</v>
      </c>
    </row>
    <row r="36" spans="1:3" x14ac:dyDescent="0.25">
      <c r="A36" s="310" t="s">
        <v>632</v>
      </c>
      <c r="B36" s="314">
        <v>4500</v>
      </c>
      <c r="C36" s="314">
        <v>0</v>
      </c>
    </row>
    <row r="37" spans="1:3" x14ac:dyDescent="0.25">
      <c r="A37" s="310" t="s">
        <v>633</v>
      </c>
      <c r="B37" s="314">
        <v>3000</v>
      </c>
      <c r="C37" s="314">
        <v>2000</v>
      </c>
    </row>
    <row r="38" spans="1:3" x14ac:dyDescent="0.25">
      <c r="A38" s="310"/>
      <c r="B38" s="311" t="s">
        <v>12</v>
      </c>
      <c r="C38" s="311" t="s">
        <v>12</v>
      </c>
    </row>
    <row r="39" spans="1:3" s="145" customFormat="1" x14ac:dyDescent="0.25">
      <c r="A39" s="312" t="s">
        <v>634</v>
      </c>
      <c r="B39" s="316">
        <v>260200</v>
      </c>
      <c r="C39" s="316">
        <v>289000</v>
      </c>
    </row>
    <row r="40" spans="1:3" s="145" customFormat="1" x14ac:dyDescent="0.25">
      <c r="A40" s="312"/>
      <c r="B40" s="313"/>
      <c r="C40" s="313"/>
    </row>
    <row r="41" spans="1:3" ht="12.75" x14ac:dyDescent="0.25">
      <c r="A41" s="305" t="s">
        <v>75</v>
      </c>
      <c r="B41" s="315"/>
      <c r="C41" s="315"/>
    </row>
    <row r="42" spans="1:3" ht="12.75" x14ac:dyDescent="0.25">
      <c r="A42" s="317"/>
      <c r="B42" s="318">
        <v>0</v>
      </c>
      <c r="C42" s="318">
        <v>0</v>
      </c>
    </row>
    <row r="43" spans="1:3" x14ac:dyDescent="0.25">
      <c r="A43" s="310" t="s">
        <v>635</v>
      </c>
      <c r="B43" s="314">
        <v>0</v>
      </c>
      <c r="C43" s="314">
        <v>25000</v>
      </c>
    </row>
    <row r="44" spans="1:3" x14ac:dyDescent="0.25">
      <c r="A44" s="310" t="s">
        <v>636</v>
      </c>
      <c r="B44" s="314">
        <v>18000</v>
      </c>
      <c r="C44" s="314">
        <v>7000</v>
      </c>
    </row>
    <row r="45" spans="1:3" x14ac:dyDescent="0.25">
      <c r="A45" s="310"/>
      <c r="B45" s="311" t="s">
        <v>12</v>
      </c>
      <c r="C45" s="311" t="s">
        <v>12</v>
      </c>
    </row>
    <row r="46" spans="1:3" s="145" customFormat="1" x14ac:dyDescent="0.25">
      <c r="A46" s="312" t="s">
        <v>637</v>
      </c>
      <c r="B46" s="316">
        <v>18000</v>
      </c>
      <c r="C46" s="316">
        <v>32000</v>
      </c>
    </row>
    <row r="47" spans="1:3" x14ac:dyDescent="0.25">
      <c r="A47" s="310"/>
      <c r="B47" s="314"/>
      <c r="C47" s="314"/>
    </row>
    <row r="48" spans="1:3" s="145" customFormat="1" ht="12.75" x14ac:dyDescent="0.25">
      <c r="A48" s="304" t="s">
        <v>638</v>
      </c>
      <c r="B48" s="304"/>
      <c r="C48" s="304"/>
    </row>
    <row r="49" spans="1:3" s="145" customFormat="1" x14ac:dyDescent="0.25">
      <c r="A49" s="312" t="s">
        <v>638</v>
      </c>
      <c r="B49" s="313">
        <v>1874881</v>
      </c>
      <c r="C49" s="313">
        <v>1753407</v>
      </c>
    </row>
    <row r="50" spans="1:3" x14ac:dyDescent="0.25">
      <c r="A50" s="186"/>
      <c r="B50" s="319"/>
      <c r="C50" s="319"/>
    </row>
    <row r="51" spans="1:3" s="145" customFormat="1" ht="12.75" x14ac:dyDescent="0.25">
      <c r="A51" s="304" t="s">
        <v>639</v>
      </c>
      <c r="B51" s="304"/>
      <c r="C51" s="304"/>
    </row>
    <row r="52" spans="1:3" ht="12.75" customHeight="1" x14ac:dyDescent="0.25">
      <c r="A52" s="310"/>
      <c r="B52" s="314"/>
      <c r="C52" s="314"/>
    </row>
    <row r="53" spans="1:3" x14ac:dyDescent="0.25">
      <c r="A53" s="310" t="s">
        <v>640</v>
      </c>
      <c r="B53" s="314"/>
      <c r="C53" s="314"/>
    </row>
    <row r="54" spans="1:3" x14ac:dyDescent="0.25">
      <c r="A54" s="310" t="s">
        <v>641</v>
      </c>
      <c r="B54" s="314">
        <v>90000</v>
      </c>
      <c r="C54" s="314">
        <v>125000</v>
      </c>
    </row>
    <row r="55" spans="1:3" x14ac:dyDescent="0.25">
      <c r="A55" s="310" t="s">
        <v>642</v>
      </c>
      <c r="B55" s="314"/>
      <c r="C55" s="314"/>
    </row>
    <row r="56" spans="1:3" x14ac:dyDescent="0.25">
      <c r="A56" s="310" t="s">
        <v>643</v>
      </c>
      <c r="B56" s="314">
        <v>75000</v>
      </c>
      <c r="C56" s="314">
        <v>59000</v>
      </c>
    </row>
    <row r="57" spans="1:3" x14ac:dyDescent="0.25">
      <c r="A57" s="310" t="s">
        <v>644</v>
      </c>
      <c r="B57" s="314">
        <v>74100</v>
      </c>
      <c r="C57" s="314">
        <v>92260</v>
      </c>
    </row>
    <row r="58" spans="1:3" x14ac:dyDescent="0.25">
      <c r="A58" s="310" t="s">
        <v>645</v>
      </c>
      <c r="B58" s="314">
        <v>145000</v>
      </c>
      <c r="C58" s="314">
        <v>133600</v>
      </c>
    </row>
    <row r="59" spans="1:3" x14ac:dyDescent="0.25">
      <c r="A59" s="310" t="s">
        <v>646</v>
      </c>
      <c r="B59" s="310">
        <v>12480</v>
      </c>
      <c r="C59" s="314"/>
    </row>
    <row r="60" spans="1:3" x14ac:dyDescent="0.25">
      <c r="A60" s="310" t="s">
        <v>647</v>
      </c>
      <c r="B60" s="310">
        <v>44217</v>
      </c>
      <c r="C60" s="314"/>
    </row>
    <row r="61" spans="1:3" x14ac:dyDescent="0.25">
      <c r="A61" s="310" t="s">
        <v>648</v>
      </c>
      <c r="B61" s="314">
        <v>170000</v>
      </c>
      <c r="C61" s="314">
        <v>216000</v>
      </c>
    </row>
    <row r="62" spans="1:3" x14ac:dyDescent="0.25">
      <c r="A62" s="310" t="s">
        <v>649</v>
      </c>
      <c r="B62" s="314">
        <v>45000</v>
      </c>
      <c r="C62" s="314">
        <v>51200</v>
      </c>
    </row>
    <row r="63" spans="1:3" ht="12.75" x14ac:dyDescent="0.25">
      <c r="A63" s="317" t="s">
        <v>650</v>
      </c>
      <c r="B63" s="320">
        <v>0</v>
      </c>
      <c r="C63" s="320">
        <v>22400</v>
      </c>
    </row>
    <row r="64" spans="1:3" x14ac:dyDescent="0.25">
      <c r="A64" s="310" t="s">
        <v>651</v>
      </c>
      <c r="B64" s="314">
        <v>6000</v>
      </c>
      <c r="C64" s="314">
        <v>6000</v>
      </c>
    </row>
    <row r="65" spans="1:3" x14ac:dyDescent="0.25">
      <c r="A65" s="310"/>
      <c r="B65" s="311" t="s">
        <v>12</v>
      </c>
      <c r="C65" s="311" t="s">
        <v>12</v>
      </c>
    </row>
    <row r="66" spans="1:3" x14ac:dyDescent="0.25">
      <c r="A66" s="310" t="s">
        <v>652</v>
      </c>
      <c r="B66" s="314">
        <v>661797</v>
      </c>
      <c r="C66" s="314">
        <v>705460</v>
      </c>
    </row>
    <row r="67" spans="1:3" x14ac:dyDescent="0.25">
      <c r="A67" s="310" t="s">
        <v>653</v>
      </c>
      <c r="B67" s="314">
        <v>317848.70999999996</v>
      </c>
      <c r="C67" s="314">
        <v>279885</v>
      </c>
    </row>
    <row r="68" spans="1:3" x14ac:dyDescent="0.25">
      <c r="A68" s="310"/>
      <c r="B68" s="311" t="s">
        <v>12</v>
      </c>
      <c r="C68" s="311" t="s">
        <v>12</v>
      </c>
    </row>
    <row r="69" spans="1:3" x14ac:dyDescent="0.25">
      <c r="A69" s="310" t="s">
        <v>654</v>
      </c>
      <c r="B69" s="314">
        <v>979645.71</v>
      </c>
      <c r="C69" s="314">
        <v>985345</v>
      </c>
    </row>
    <row r="70" spans="1:3" x14ac:dyDescent="0.25">
      <c r="A70" s="310" t="s">
        <v>655</v>
      </c>
      <c r="B70" s="314">
        <v>116161.73</v>
      </c>
      <c r="C70" s="314">
        <v>111742</v>
      </c>
    </row>
    <row r="71" spans="1:3" x14ac:dyDescent="0.25">
      <c r="A71" s="310" t="s">
        <v>656</v>
      </c>
      <c r="B71" s="314">
        <v>779073.9800000001</v>
      </c>
      <c r="C71" s="314">
        <v>644298</v>
      </c>
    </row>
    <row r="72" spans="1:3" x14ac:dyDescent="0.25">
      <c r="A72" s="310"/>
      <c r="B72" s="311" t="s">
        <v>12</v>
      </c>
      <c r="C72" s="311" t="s">
        <v>12</v>
      </c>
    </row>
    <row r="73" spans="1:3" s="145" customFormat="1" x14ac:dyDescent="0.25">
      <c r="A73" s="312" t="s">
        <v>657</v>
      </c>
      <c r="B73" s="313">
        <v>1874881.42</v>
      </c>
      <c r="C73" s="313">
        <v>1741385</v>
      </c>
    </row>
    <row r="74" spans="1:3" x14ac:dyDescent="0.25">
      <c r="A74" s="310"/>
      <c r="B74" s="311" t="s">
        <v>12</v>
      </c>
      <c r="C74" s="311" t="s">
        <v>12</v>
      </c>
    </row>
    <row r="75" spans="1:3" s="145" customFormat="1" x14ac:dyDescent="0.25">
      <c r="A75" s="312" t="s">
        <v>658</v>
      </c>
      <c r="B75" s="316">
        <v>-0.41999999992549419</v>
      </c>
      <c r="C75" s="316">
        <v>12022</v>
      </c>
    </row>
    <row r="76" spans="1:3" x14ac:dyDescent="0.25">
      <c r="A76" s="310"/>
      <c r="B76" s="311" t="s">
        <v>136</v>
      </c>
      <c r="C76" s="311" t="s">
        <v>136</v>
      </c>
    </row>
    <row r="77" spans="1:3" ht="12.75" customHeight="1" x14ac:dyDescent="0.25"/>
    <row r="78" spans="1:3" x14ac:dyDescent="0.25">
      <c r="A78" s="168" t="s">
        <v>659</v>
      </c>
      <c r="B78" s="321">
        <v>0.4774893499907461</v>
      </c>
      <c r="C78" s="321">
        <v>0.43118340465162963</v>
      </c>
    </row>
    <row r="80" spans="1:3" x14ac:dyDescent="0.25">
      <c r="A80" s="168" t="s">
        <v>660</v>
      </c>
      <c r="B80" s="321">
        <v>0.52251075697363303</v>
      </c>
      <c r="C80" s="321">
        <v>0.56583983438469954</v>
      </c>
    </row>
    <row r="81" spans="1:4" x14ac:dyDescent="0.25">
      <c r="A81" s="168" t="s">
        <v>661</v>
      </c>
      <c r="B81" s="321">
        <v>6.1956840982508643E-2</v>
      </c>
      <c r="C81" s="321">
        <v>6.4168463607990195E-2</v>
      </c>
    </row>
    <row r="82" spans="1:4" x14ac:dyDescent="0.25">
      <c r="A82" s="168" t="s">
        <v>662</v>
      </c>
      <c r="B82" s="321">
        <v>0.41553240204385838</v>
      </c>
      <c r="C82" s="321">
        <v>0.3699917020073103</v>
      </c>
    </row>
    <row r="85" spans="1:4" ht="12.75" x14ac:dyDescent="0.2">
      <c r="A85" s="304" t="s">
        <v>137</v>
      </c>
      <c r="B85" s="322">
        <v>7000</v>
      </c>
      <c r="C85" s="112"/>
      <c r="D85" s="112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11913-3882-42A2-AAC8-22F74E3F4F12}">
  <dimension ref="A1:D70"/>
  <sheetViews>
    <sheetView workbookViewId="0">
      <selection activeCell="J12" sqref="J12"/>
    </sheetView>
  </sheetViews>
  <sheetFormatPr defaultColWidth="8.85546875" defaultRowHeight="15" x14ac:dyDescent="0.25"/>
  <cols>
    <col min="1" max="1" width="38.85546875" style="117" customWidth="1"/>
    <col min="2" max="2" width="13.140625" style="117" customWidth="1"/>
    <col min="3" max="3" width="14.42578125" style="117" customWidth="1"/>
    <col min="4" max="252" width="8.85546875" style="117"/>
    <col min="253" max="253" width="38.85546875" style="117" customWidth="1"/>
    <col min="254" max="254" width="13.140625" style="117" customWidth="1"/>
    <col min="255" max="255" width="14.42578125" style="117" customWidth="1"/>
    <col min="256" max="508" width="8.85546875" style="117"/>
    <col min="509" max="509" width="38.85546875" style="117" customWidth="1"/>
    <col min="510" max="510" width="13.140625" style="117" customWidth="1"/>
    <col min="511" max="511" width="14.42578125" style="117" customWidth="1"/>
    <col min="512" max="764" width="8.85546875" style="117"/>
    <col min="765" max="765" width="38.85546875" style="117" customWidth="1"/>
    <col min="766" max="766" width="13.140625" style="117" customWidth="1"/>
    <col min="767" max="767" width="14.42578125" style="117" customWidth="1"/>
    <col min="768" max="1020" width="8.85546875" style="117"/>
    <col min="1021" max="1021" width="38.85546875" style="117" customWidth="1"/>
    <col min="1022" max="1022" width="13.140625" style="117" customWidth="1"/>
    <col min="1023" max="1023" width="14.42578125" style="117" customWidth="1"/>
    <col min="1024" max="1276" width="8.85546875" style="117"/>
    <col min="1277" max="1277" width="38.85546875" style="117" customWidth="1"/>
    <col min="1278" max="1278" width="13.140625" style="117" customWidth="1"/>
    <col min="1279" max="1279" width="14.42578125" style="117" customWidth="1"/>
    <col min="1280" max="1532" width="8.85546875" style="117"/>
    <col min="1533" max="1533" width="38.85546875" style="117" customWidth="1"/>
    <col min="1534" max="1534" width="13.140625" style="117" customWidth="1"/>
    <col min="1535" max="1535" width="14.42578125" style="117" customWidth="1"/>
    <col min="1536" max="1788" width="8.85546875" style="117"/>
    <col min="1789" max="1789" width="38.85546875" style="117" customWidth="1"/>
    <col min="1790" max="1790" width="13.140625" style="117" customWidth="1"/>
    <col min="1791" max="1791" width="14.42578125" style="117" customWidth="1"/>
    <col min="1792" max="2044" width="8.85546875" style="117"/>
    <col min="2045" max="2045" width="38.85546875" style="117" customWidth="1"/>
    <col min="2046" max="2046" width="13.140625" style="117" customWidth="1"/>
    <col min="2047" max="2047" width="14.42578125" style="117" customWidth="1"/>
    <col min="2048" max="2300" width="8.85546875" style="117"/>
    <col min="2301" max="2301" width="38.85546875" style="117" customWidth="1"/>
    <col min="2302" max="2302" width="13.140625" style="117" customWidth="1"/>
    <col min="2303" max="2303" width="14.42578125" style="117" customWidth="1"/>
    <col min="2304" max="2556" width="8.85546875" style="117"/>
    <col min="2557" max="2557" width="38.85546875" style="117" customWidth="1"/>
    <col min="2558" max="2558" width="13.140625" style="117" customWidth="1"/>
    <col min="2559" max="2559" width="14.42578125" style="117" customWidth="1"/>
    <col min="2560" max="2812" width="8.85546875" style="117"/>
    <col min="2813" max="2813" width="38.85546875" style="117" customWidth="1"/>
    <col min="2814" max="2814" width="13.140625" style="117" customWidth="1"/>
    <col min="2815" max="2815" width="14.42578125" style="117" customWidth="1"/>
    <col min="2816" max="3068" width="8.85546875" style="117"/>
    <col min="3069" max="3069" width="38.85546875" style="117" customWidth="1"/>
    <col min="3070" max="3070" width="13.140625" style="117" customWidth="1"/>
    <col min="3071" max="3071" width="14.42578125" style="117" customWidth="1"/>
    <col min="3072" max="3324" width="8.85546875" style="117"/>
    <col min="3325" max="3325" width="38.85546875" style="117" customWidth="1"/>
    <col min="3326" max="3326" width="13.140625" style="117" customWidth="1"/>
    <col min="3327" max="3327" width="14.42578125" style="117" customWidth="1"/>
    <col min="3328" max="3580" width="8.85546875" style="117"/>
    <col min="3581" max="3581" width="38.85546875" style="117" customWidth="1"/>
    <col min="3582" max="3582" width="13.140625" style="117" customWidth="1"/>
    <col min="3583" max="3583" width="14.42578125" style="117" customWidth="1"/>
    <col min="3584" max="3836" width="8.85546875" style="117"/>
    <col min="3837" max="3837" width="38.85546875" style="117" customWidth="1"/>
    <col min="3838" max="3838" width="13.140625" style="117" customWidth="1"/>
    <col min="3839" max="3839" width="14.42578125" style="117" customWidth="1"/>
    <col min="3840" max="4092" width="8.85546875" style="117"/>
    <col min="4093" max="4093" width="38.85546875" style="117" customWidth="1"/>
    <col min="4094" max="4094" width="13.140625" style="117" customWidth="1"/>
    <col min="4095" max="4095" width="14.42578125" style="117" customWidth="1"/>
    <col min="4096" max="4348" width="8.85546875" style="117"/>
    <col min="4349" max="4349" width="38.85546875" style="117" customWidth="1"/>
    <col min="4350" max="4350" width="13.140625" style="117" customWidth="1"/>
    <col min="4351" max="4351" width="14.42578125" style="117" customWidth="1"/>
    <col min="4352" max="4604" width="8.85546875" style="117"/>
    <col min="4605" max="4605" width="38.85546875" style="117" customWidth="1"/>
    <col min="4606" max="4606" width="13.140625" style="117" customWidth="1"/>
    <col min="4607" max="4607" width="14.42578125" style="117" customWidth="1"/>
    <col min="4608" max="4860" width="8.85546875" style="117"/>
    <col min="4861" max="4861" width="38.85546875" style="117" customWidth="1"/>
    <col min="4862" max="4862" width="13.140625" style="117" customWidth="1"/>
    <col min="4863" max="4863" width="14.42578125" style="117" customWidth="1"/>
    <col min="4864" max="5116" width="8.85546875" style="117"/>
    <col min="5117" max="5117" width="38.85546875" style="117" customWidth="1"/>
    <col min="5118" max="5118" width="13.140625" style="117" customWidth="1"/>
    <col min="5119" max="5119" width="14.42578125" style="117" customWidth="1"/>
    <col min="5120" max="5372" width="8.85546875" style="117"/>
    <col min="5373" max="5373" width="38.85546875" style="117" customWidth="1"/>
    <col min="5374" max="5374" width="13.140625" style="117" customWidth="1"/>
    <col min="5375" max="5375" width="14.42578125" style="117" customWidth="1"/>
    <col min="5376" max="5628" width="8.85546875" style="117"/>
    <col min="5629" max="5629" width="38.85546875" style="117" customWidth="1"/>
    <col min="5630" max="5630" width="13.140625" style="117" customWidth="1"/>
    <col min="5631" max="5631" width="14.42578125" style="117" customWidth="1"/>
    <col min="5632" max="5884" width="8.85546875" style="117"/>
    <col min="5885" max="5885" width="38.85546875" style="117" customWidth="1"/>
    <col min="5886" max="5886" width="13.140625" style="117" customWidth="1"/>
    <col min="5887" max="5887" width="14.42578125" style="117" customWidth="1"/>
    <col min="5888" max="6140" width="8.85546875" style="117"/>
    <col min="6141" max="6141" width="38.85546875" style="117" customWidth="1"/>
    <col min="6142" max="6142" width="13.140625" style="117" customWidth="1"/>
    <col min="6143" max="6143" width="14.42578125" style="117" customWidth="1"/>
    <col min="6144" max="6396" width="8.85546875" style="117"/>
    <col min="6397" max="6397" width="38.85546875" style="117" customWidth="1"/>
    <col min="6398" max="6398" width="13.140625" style="117" customWidth="1"/>
    <col min="6399" max="6399" width="14.42578125" style="117" customWidth="1"/>
    <col min="6400" max="6652" width="8.85546875" style="117"/>
    <col min="6653" max="6653" width="38.85546875" style="117" customWidth="1"/>
    <col min="6654" max="6654" width="13.140625" style="117" customWidth="1"/>
    <col min="6655" max="6655" width="14.42578125" style="117" customWidth="1"/>
    <col min="6656" max="6908" width="8.85546875" style="117"/>
    <col min="6909" max="6909" width="38.85546875" style="117" customWidth="1"/>
    <col min="6910" max="6910" width="13.140625" style="117" customWidth="1"/>
    <col min="6911" max="6911" width="14.42578125" style="117" customWidth="1"/>
    <col min="6912" max="7164" width="8.85546875" style="117"/>
    <col min="7165" max="7165" width="38.85546875" style="117" customWidth="1"/>
    <col min="7166" max="7166" width="13.140625" style="117" customWidth="1"/>
    <col min="7167" max="7167" width="14.42578125" style="117" customWidth="1"/>
    <col min="7168" max="7420" width="8.85546875" style="117"/>
    <col min="7421" max="7421" width="38.85546875" style="117" customWidth="1"/>
    <col min="7422" max="7422" width="13.140625" style="117" customWidth="1"/>
    <col min="7423" max="7423" width="14.42578125" style="117" customWidth="1"/>
    <col min="7424" max="7676" width="8.85546875" style="117"/>
    <col min="7677" max="7677" width="38.85546875" style="117" customWidth="1"/>
    <col min="7678" max="7678" width="13.140625" style="117" customWidth="1"/>
    <col min="7679" max="7679" width="14.42578125" style="117" customWidth="1"/>
    <col min="7680" max="7932" width="8.85546875" style="117"/>
    <col min="7933" max="7933" width="38.85546875" style="117" customWidth="1"/>
    <col min="7934" max="7934" width="13.140625" style="117" customWidth="1"/>
    <col min="7935" max="7935" width="14.42578125" style="117" customWidth="1"/>
    <col min="7936" max="8188" width="8.85546875" style="117"/>
    <col min="8189" max="8189" width="38.85546875" style="117" customWidth="1"/>
    <col min="8190" max="8190" width="13.140625" style="117" customWidth="1"/>
    <col min="8191" max="8191" width="14.42578125" style="117" customWidth="1"/>
    <col min="8192" max="8444" width="8.85546875" style="117"/>
    <col min="8445" max="8445" width="38.85546875" style="117" customWidth="1"/>
    <col min="8446" max="8446" width="13.140625" style="117" customWidth="1"/>
    <col min="8447" max="8447" width="14.42578125" style="117" customWidth="1"/>
    <col min="8448" max="8700" width="8.85546875" style="117"/>
    <col min="8701" max="8701" width="38.85546875" style="117" customWidth="1"/>
    <col min="8702" max="8702" width="13.140625" style="117" customWidth="1"/>
    <col min="8703" max="8703" width="14.42578125" style="117" customWidth="1"/>
    <col min="8704" max="8956" width="8.85546875" style="117"/>
    <col min="8957" max="8957" width="38.85546875" style="117" customWidth="1"/>
    <col min="8958" max="8958" width="13.140625" style="117" customWidth="1"/>
    <col min="8959" max="8959" width="14.42578125" style="117" customWidth="1"/>
    <col min="8960" max="9212" width="8.85546875" style="117"/>
    <col min="9213" max="9213" width="38.85546875" style="117" customWidth="1"/>
    <col min="9214" max="9214" width="13.140625" style="117" customWidth="1"/>
    <col min="9215" max="9215" width="14.42578125" style="117" customWidth="1"/>
    <col min="9216" max="9468" width="8.85546875" style="117"/>
    <col min="9469" max="9469" width="38.85546875" style="117" customWidth="1"/>
    <col min="9470" max="9470" width="13.140625" style="117" customWidth="1"/>
    <col min="9471" max="9471" width="14.42578125" style="117" customWidth="1"/>
    <col min="9472" max="9724" width="8.85546875" style="117"/>
    <col min="9725" max="9725" width="38.85546875" style="117" customWidth="1"/>
    <col min="9726" max="9726" width="13.140625" style="117" customWidth="1"/>
    <col min="9727" max="9727" width="14.42578125" style="117" customWidth="1"/>
    <col min="9728" max="9980" width="8.85546875" style="117"/>
    <col min="9981" max="9981" width="38.85546875" style="117" customWidth="1"/>
    <col min="9982" max="9982" width="13.140625" style="117" customWidth="1"/>
    <col min="9983" max="9983" width="14.42578125" style="117" customWidth="1"/>
    <col min="9984" max="10236" width="8.85546875" style="117"/>
    <col min="10237" max="10237" width="38.85546875" style="117" customWidth="1"/>
    <col min="10238" max="10238" width="13.140625" style="117" customWidth="1"/>
    <col min="10239" max="10239" width="14.42578125" style="117" customWidth="1"/>
    <col min="10240" max="10492" width="8.85546875" style="117"/>
    <col min="10493" max="10493" width="38.85546875" style="117" customWidth="1"/>
    <col min="10494" max="10494" width="13.140625" style="117" customWidth="1"/>
    <col min="10495" max="10495" width="14.42578125" style="117" customWidth="1"/>
    <col min="10496" max="10748" width="8.85546875" style="117"/>
    <col min="10749" max="10749" width="38.85546875" style="117" customWidth="1"/>
    <col min="10750" max="10750" width="13.140625" style="117" customWidth="1"/>
    <col min="10751" max="10751" width="14.42578125" style="117" customWidth="1"/>
    <col min="10752" max="11004" width="8.85546875" style="117"/>
    <col min="11005" max="11005" width="38.85546875" style="117" customWidth="1"/>
    <col min="11006" max="11006" width="13.140625" style="117" customWidth="1"/>
    <col min="11007" max="11007" width="14.42578125" style="117" customWidth="1"/>
    <col min="11008" max="11260" width="8.85546875" style="117"/>
    <col min="11261" max="11261" width="38.85546875" style="117" customWidth="1"/>
    <col min="11262" max="11262" width="13.140625" style="117" customWidth="1"/>
    <col min="11263" max="11263" width="14.42578125" style="117" customWidth="1"/>
    <col min="11264" max="11516" width="8.85546875" style="117"/>
    <col min="11517" max="11517" width="38.85546875" style="117" customWidth="1"/>
    <col min="11518" max="11518" width="13.140625" style="117" customWidth="1"/>
    <col min="11519" max="11519" width="14.42578125" style="117" customWidth="1"/>
    <col min="11520" max="11772" width="8.85546875" style="117"/>
    <col min="11773" max="11773" width="38.85546875" style="117" customWidth="1"/>
    <col min="11774" max="11774" width="13.140625" style="117" customWidth="1"/>
    <col min="11775" max="11775" width="14.42578125" style="117" customWidth="1"/>
    <col min="11776" max="12028" width="8.85546875" style="117"/>
    <col min="12029" max="12029" width="38.85546875" style="117" customWidth="1"/>
    <col min="12030" max="12030" width="13.140625" style="117" customWidth="1"/>
    <col min="12031" max="12031" width="14.42578125" style="117" customWidth="1"/>
    <col min="12032" max="12284" width="8.85546875" style="117"/>
    <col min="12285" max="12285" width="38.85546875" style="117" customWidth="1"/>
    <col min="12286" max="12286" width="13.140625" style="117" customWidth="1"/>
    <col min="12287" max="12287" width="14.42578125" style="117" customWidth="1"/>
    <col min="12288" max="12540" width="8.85546875" style="117"/>
    <col min="12541" max="12541" width="38.85546875" style="117" customWidth="1"/>
    <col min="12542" max="12542" width="13.140625" style="117" customWidth="1"/>
    <col min="12543" max="12543" width="14.42578125" style="117" customWidth="1"/>
    <col min="12544" max="12796" width="8.85546875" style="117"/>
    <col min="12797" max="12797" width="38.85546875" style="117" customWidth="1"/>
    <col min="12798" max="12798" width="13.140625" style="117" customWidth="1"/>
    <col min="12799" max="12799" width="14.42578125" style="117" customWidth="1"/>
    <col min="12800" max="13052" width="8.85546875" style="117"/>
    <col min="13053" max="13053" width="38.85546875" style="117" customWidth="1"/>
    <col min="13054" max="13054" width="13.140625" style="117" customWidth="1"/>
    <col min="13055" max="13055" width="14.42578125" style="117" customWidth="1"/>
    <col min="13056" max="13308" width="8.85546875" style="117"/>
    <col min="13309" max="13309" width="38.85546875" style="117" customWidth="1"/>
    <col min="13310" max="13310" width="13.140625" style="117" customWidth="1"/>
    <col min="13311" max="13311" width="14.42578125" style="117" customWidth="1"/>
    <col min="13312" max="13564" width="8.85546875" style="117"/>
    <col min="13565" max="13565" width="38.85546875" style="117" customWidth="1"/>
    <col min="13566" max="13566" width="13.140625" style="117" customWidth="1"/>
    <col min="13567" max="13567" width="14.42578125" style="117" customWidth="1"/>
    <col min="13568" max="13820" width="8.85546875" style="117"/>
    <col min="13821" max="13821" width="38.85546875" style="117" customWidth="1"/>
    <col min="13822" max="13822" width="13.140625" style="117" customWidth="1"/>
    <col min="13823" max="13823" width="14.42578125" style="117" customWidth="1"/>
    <col min="13824" max="14076" width="8.85546875" style="117"/>
    <col min="14077" max="14077" width="38.85546875" style="117" customWidth="1"/>
    <col min="14078" max="14078" width="13.140625" style="117" customWidth="1"/>
    <col min="14079" max="14079" width="14.42578125" style="117" customWidth="1"/>
    <col min="14080" max="14332" width="8.85546875" style="117"/>
    <col min="14333" max="14333" width="38.85546875" style="117" customWidth="1"/>
    <col min="14334" max="14334" width="13.140625" style="117" customWidth="1"/>
    <col min="14335" max="14335" width="14.42578125" style="117" customWidth="1"/>
    <col min="14336" max="14588" width="8.85546875" style="117"/>
    <col min="14589" max="14589" width="38.85546875" style="117" customWidth="1"/>
    <col min="14590" max="14590" width="13.140625" style="117" customWidth="1"/>
    <col min="14591" max="14591" width="14.42578125" style="117" customWidth="1"/>
    <col min="14592" max="14844" width="8.85546875" style="117"/>
    <col min="14845" max="14845" width="38.85546875" style="117" customWidth="1"/>
    <col min="14846" max="14846" width="13.140625" style="117" customWidth="1"/>
    <col min="14847" max="14847" width="14.42578125" style="117" customWidth="1"/>
    <col min="14848" max="15100" width="8.85546875" style="117"/>
    <col min="15101" max="15101" width="38.85546875" style="117" customWidth="1"/>
    <col min="15102" max="15102" width="13.140625" style="117" customWidth="1"/>
    <col min="15103" max="15103" width="14.42578125" style="117" customWidth="1"/>
    <col min="15104" max="15356" width="8.85546875" style="117"/>
    <col min="15357" max="15357" width="38.85546875" style="117" customWidth="1"/>
    <col min="15358" max="15358" width="13.140625" style="117" customWidth="1"/>
    <col min="15359" max="15359" width="14.42578125" style="117" customWidth="1"/>
    <col min="15360" max="15612" width="8.85546875" style="117"/>
    <col min="15613" max="15613" width="38.85546875" style="117" customWidth="1"/>
    <col min="15614" max="15614" width="13.140625" style="117" customWidth="1"/>
    <col min="15615" max="15615" width="14.42578125" style="117" customWidth="1"/>
    <col min="15616" max="15868" width="8.85546875" style="117"/>
    <col min="15869" max="15869" width="38.85546875" style="117" customWidth="1"/>
    <col min="15870" max="15870" width="13.140625" style="117" customWidth="1"/>
    <col min="15871" max="15871" width="14.42578125" style="117" customWidth="1"/>
    <col min="15872" max="16124" width="8.85546875" style="117"/>
    <col min="16125" max="16125" width="38.85546875" style="117" customWidth="1"/>
    <col min="16126" max="16126" width="13.140625" style="117" customWidth="1"/>
    <col min="16127" max="16127" width="14.42578125" style="117" customWidth="1"/>
    <col min="16128" max="16384" width="8.85546875" style="117"/>
  </cols>
  <sheetData>
    <row r="1" spans="1:4" s="302" customFormat="1" ht="12.75" customHeight="1" thickBot="1" x14ac:dyDescent="0.3">
      <c r="C1" s="323"/>
    </row>
    <row r="2" spans="1:4" s="303" customFormat="1" ht="13.35" customHeight="1" x14ac:dyDescent="0.25">
      <c r="B2" s="324" t="s">
        <v>602</v>
      </c>
      <c r="C2" s="324" t="s">
        <v>603</v>
      </c>
    </row>
    <row r="3" spans="1:4" x14ac:dyDescent="0.25">
      <c r="A3" s="304" t="s">
        <v>653</v>
      </c>
      <c r="B3" s="304"/>
      <c r="C3" s="304"/>
    </row>
    <row r="4" spans="1:4" x14ac:dyDescent="0.25">
      <c r="A4" s="310"/>
      <c r="B4" s="325"/>
      <c r="C4" s="326"/>
    </row>
    <row r="5" spans="1:4" x14ac:dyDescent="0.25">
      <c r="A5" s="310" t="s">
        <v>663</v>
      </c>
      <c r="B5" s="325">
        <v>260909.64</v>
      </c>
      <c r="C5" s="325">
        <v>231700</v>
      </c>
    </row>
    <row r="6" spans="1:4" x14ac:dyDescent="0.25">
      <c r="A6" s="310" t="s">
        <v>664</v>
      </c>
      <c r="B6" s="325">
        <v>11846.23</v>
      </c>
      <c r="C6" s="325">
        <v>8130</v>
      </c>
    </row>
    <row r="7" spans="1:4" x14ac:dyDescent="0.25">
      <c r="A7" s="310" t="s">
        <v>665</v>
      </c>
      <c r="B7" s="325">
        <v>19320.64</v>
      </c>
      <c r="C7" s="325">
        <v>16900</v>
      </c>
    </row>
    <row r="8" spans="1:4" x14ac:dyDescent="0.25">
      <c r="A8" s="310" t="s">
        <v>666</v>
      </c>
      <c r="B8" s="325">
        <v>15491.55</v>
      </c>
      <c r="C8" s="325">
        <v>13745</v>
      </c>
    </row>
    <row r="9" spans="1:4" x14ac:dyDescent="0.25">
      <c r="A9" s="310" t="s">
        <v>667</v>
      </c>
      <c r="B9" s="325">
        <v>1080</v>
      </c>
      <c r="C9" s="325">
        <v>500</v>
      </c>
    </row>
    <row r="10" spans="1:4" x14ac:dyDescent="0.25">
      <c r="A10" s="310" t="s">
        <v>668</v>
      </c>
      <c r="B10" s="325">
        <v>1441.8000000000002</v>
      </c>
      <c r="C10" s="325">
        <v>895</v>
      </c>
    </row>
    <row r="11" spans="1:4" x14ac:dyDescent="0.25">
      <c r="A11" s="310" t="s">
        <v>669</v>
      </c>
      <c r="B11" s="310">
        <v>7000</v>
      </c>
      <c r="C11" s="310">
        <v>200</v>
      </c>
    </row>
    <row r="12" spans="1:4" x14ac:dyDescent="0.25">
      <c r="A12" s="310" t="s">
        <v>670</v>
      </c>
      <c r="B12" s="310">
        <v>0</v>
      </c>
      <c r="C12" s="310">
        <v>0</v>
      </c>
    </row>
    <row r="13" spans="1:4" x14ac:dyDescent="0.25">
      <c r="A13" s="310" t="s">
        <v>671</v>
      </c>
      <c r="B13" s="310"/>
      <c r="C13" s="310">
        <v>0</v>
      </c>
    </row>
    <row r="14" spans="1:4" x14ac:dyDescent="0.25">
      <c r="A14" s="310" t="s">
        <v>672</v>
      </c>
      <c r="B14" s="310">
        <v>0</v>
      </c>
      <c r="C14" s="325">
        <v>0</v>
      </c>
    </row>
    <row r="15" spans="1:4" x14ac:dyDescent="0.25">
      <c r="A15" s="310" t="s">
        <v>673</v>
      </c>
      <c r="B15" s="310"/>
      <c r="C15" s="310">
        <v>0</v>
      </c>
    </row>
    <row r="16" spans="1:4" x14ac:dyDescent="0.25">
      <c r="A16" s="310" t="s">
        <v>674</v>
      </c>
      <c r="B16" s="325">
        <v>0</v>
      </c>
      <c r="C16" s="325">
        <v>0</v>
      </c>
      <c r="D16" s="327"/>
    </row>
    <row r="17" spans="1:3" x14ac:dyDescent="0.25">
      <c r="A17" s="310" t="s">
        <v>675</v>
      </c>
      <c r="B17" s="310">
        <v>758.85</v>
      </c>
      <c r="C17" s="310">
        <v>3815</v>
      </c>
    </row>
    <row r="18" spans="1:3" x14ac:dyDescent="0.25">
      <c r="A18" s="310" t="s">
        <v>676</v>
      </c>
      <c r="B18" s="310"/>
      <c r="C18" s="310">
        <v>4000</v>
      </c>
    </row>
    <row r="19" spans="1:3" x14ac:dyDescent="0.25">
      <c r="A19" s="310"/>
      <c r="B19" s="326" t="s">
        <v>12</v>
      </c>
      <c r="C19" s="326" t="s">
        <v>12</v>
      </c>
    </row>
    <row r="20" spans="1:3" x14ac:dyDescent="0.25">
      <c r="A20" s="312" t="s">
        <v>677</v>
      </c>
      <c r="B20" s="328">
        <v>317848.70999999996</v>
      </c>
      <c r="C20" s="329">
        <v>279885</v>
      </c>
    </row>
    <row r="21" spans="1:3" x14ac:dyDescent="0.25">
      <c r="A21" s="310"/>
      <c r="B21" s="326" t="s">
        <v>12</v>
      </c>
      <c r="C21" s="326" t="s">
        <v>12</v>
      </c>
    </row>
    <row r="22" spans="1:3" x14ac:dyDescent="0.25">
      <c r="A22" s="304" t="s">
        <v>678</v>
      </c>
      <c r="B22" s="304"/>
      <c r="C22" s="304"/>
    </row>
    <row r="23" spans="1:3" x14ac:dyDescent="0.25">
      <c r="A23" s="310"/>
      <c r="B23" s="325"/>
      <c r="C23" s="326"/>
    </row>
    <row r="24" spans="1:3" x14ac:dyDescent="0.25">
      <c r="A24" s="310" t="s">
        <v>679</v>
      </c>
      <c r="B24" s="325">
        <v>58699.45</v>
      </c>
      <c r="C24" s="325">
        <v>65625</v>
      </c>
    </row>
    <row r="25" spans="1:3" x14ac:dyDescent="0.25">
      <c r="A25" s="310" t="s">
        <v>680</v>
      </c>
      <c r="B25" s="325">
        <v>1974.94</v>
      </c>
      <c r="C25" s="325">
        <v>1530</v>
      </c>
    </row>
    <row r="26" spans="1:3" x14ac:dyDescent="0.25">
      <c r="A26" s="310" t="s">
        <v>681</v>
      </c>
      <c r="B26" s="325">
        <v>4490.51</v>
      </c>
      <c r="C26" s="325">
        <v>9455</v>
      </c>
    </row>
    <row r="27" spans="1:3" x14ac:dyDescent="0.25">
      <c r="A27" s="310" t="s">
        <v>682</v>
      </c>
      <c r="B27" s="325">
        <v>1593.47</v>
      </c>
      <c r="C27" s="325">
        <v>3657</v>
      </c>
    </row>
    <row r="28" spans="1:3" x14ac:dyDescent="0.25">
      <c r="A28" s="310" t="s">
        <v>683</v>
      </c>
      <c r="B28" s="325">
        <v>901.80000000000007</v>
      </c>
      <c r="C28" s="325">
        <v>200</v>
      </c>
    </row>
    <row r="29" spans="1:3" x14ac:dyDescent="0.25">
      <c r="A29" s="310" t="s">
        <v>684</v>
      </c>
      <c r="B29" s="325">
        <v>1201.56</v>
      </c>
      <c r="C29" s="325">
        <v>375</v>
      </c>
    </row>
    <row r="30" spans="1:3" x14ac:dyDescent="0.25">
      <c r="A30" s="310" t="s">
        <v>685</v>
      </c>
      <c r="B30" s="325">
        <v>0</v>
      </c>
      <c r="C30" s="325"/>
    </row>
    <row r="31" spans="1:3" x14ac:dyDescent="0.25">
      <c r="A31" s="310" t="s">
        <v>686</v>
      </c>
      <c r="B31" s="325"/>
      <c r="C31" s="325"/>
    </row>
    <row r="32" spans="1:3" x14ac:dyDescent="0.25">
      <c r="A32" s="310" t="s">
        <v>687</v>
      </c>
      <c r="B32" s="325"/>
      <c r="C32" s="325"/>
    </row>
    <row r="33" spans="1:3" x14ac:dyDescent="0.25">
      <c r="A33" s="310" t="s">
        <v>688</v>
      </c>
      <c r="B33" s="310"/>
      <c r="C33" s="310"/>
    </row>
    <row r="34" spans="1:3" x14ac:dyDescent="0.25">
      <c r="A34" s="310" t="s">
        <v>689</v>
      </c>
      <c r="B34" s="325">
        <v>2000</v>
      </c>
      <c r="C34" s="325">
        <v>1200</v>
      </c>
    </row>
    <row r="35" spans="1:3" x14ac:dyDescent="0.25">
      <c r="A35" s="310" t="s">
        <v>690</v>
      </c>
      <c r="B35" s="325"/>
      <c r="C35" s="325"/>
    </row>
    <row r="36" spans="1:3" x14ac:dyDescent="0.25">
      <c r="A36" s="310" t="s">
        <v>691</v>
      </c>
      <c r="B36" s="325"/>
      <c r="C36" s="325"/>
    </row>
    <row r="37" spans="1:3" x14ac:dyDescent="0.25">
      <c r="A37" s="310" t="s">
        <v>692</v>
      </c>
      <c r="B37" s="325">
        <v>5800</v>
      </c>
      <c r="C37" s="325">
        <v>6200</v>
      </c>
    </row>
    <row r="38" spans="1:3" x14ac:dyDescent="0.25">
      <c r="A38" s="310" t="s">
        <v>693</v>
      </c>
      <c r="B38" s="325">
        <v>11000</v>
      </c>
      <c r="C38" s="325">
        <v>10500</v>
      </c>
    </row>
    <row r="39" spans="1:3" x14ac:dyDescent="0.25">
      <c r="A39" s="310" t="s">
        <v>694</v>
      </c>
      <c r="B39" s="325"/>
      <c r="C39" s="325">
        <v>0</v>
      </c>
    </row>
    <row r="40" spans="1:3" x14ac:dyDescent="0.25">
      <c r="A40" s="310" t="s">
        <v>695</v>
      </c>
      <c r="B40" s="325">
        <v>3000</v>
      </c>
      <c r="C40" s="325"/>
    </row>
    <row r="41" spans="1:3" x14ac:dyDescent="0.25">
      <c r="A41" s="310" t="s">
        <v>696</v>
      </c>
      <c r="B41" s="325">
        <v>25500</v>
      </c>
      <c r="C41" s="325">
        <v>13000</v>
      </c>
    </row>
    <row r="42" spans="1:3" x14ac:dyDescent="0.25">
      <c r="A42" s="310"/>
      <c r="B42" s="326" t="s">
        <v>12</v>
      </c>
      <c r="C42" s="326" t="s">
        <v>12</v>
      </c>
    </row>
    <row r="43" spans="1:3" x14ac:dyDescent="0.25">
      <c r="A43" s="312" t="s">
        <v>697</v>
      </c>
      <c r="B43" s="328">
        <v>116161.73</v>
      </c>
      <c r="C43" s="329">
        <v>111742</v>
      </c>
    </row>
    <row r="44" spans="1:3" x14ac:dyDescent="0.25">
      <c r="A44" s="312"/>
      <c r="B44" s="326" t="s">
        <v>12</v>
      </c>
      <c r="C44" s="330" t="s">
        <v>12</v>
      </c>
    </row>
    <row r="45" spans="1:3" x14ac:dyDescent="0.25">
      <c r="A45" s="304" t="s">
        <v>656</v>
      </c>
      <c r="B45" s="304"/>
      <c r="C45" s="304"/>
    </row>
    <row r="46" spans="1:3" x14ac:dyDescent="0.25">
      <c r="A46" s="310"/>
      <c r="B46" s="325"/>
      <c r="C46" s="326"/>
    </row>
    <row r="47" spans="1:3" x14ac:dyDescent="0.25">
      <c r="A47" s="310" t="s">
        <v>698</v>
      </c>
      <c r="B47" s="325">
        <v>106441.07</v>
      </c>
      <c r="C47" s="325">
        <v>115640</v>
      </c>
    </row>
    <row r="48" spans="1:3" x14ac:dyDescent="0.25">
      <c r="A48" s="310" t="s">
        <v>699</v>
      </c>
      <c r="B48" s="325">
        <v>3871.22</v>
      </c>
      <c r="C48" s="325">
        <v>3600</v>
      </c>
    </row>
    <row r="49" spans="1:3" x14ac:dyDescent="0.25">
      <c r="A49" s="310" t="s">
        <v>700</v>
      </c>
      <c r="B49" s="325">
        <v>7813.4</v>
      </c>
      <c r="C49" s="325">
        <v>8475</v>
      </c>
    </row>
    <row r="50" spans="1:3" x14ac:dyDescent="0.25">
      <c r="A50" s="310" t="s">
        <v>701</v>
      </c>
      <c r="B50" s="325">
        <v>3177.05</v>
      </c>
      <c r="C50" s="325">
        <v>2940</v>
      </c>
    </row>
    <row r="51" spans="1:3" x14ac:dyDescent="0.25">
      <c r="A51" s="310" t="s">
        <v>702</v>
      </c>
      <c r="B51" s="325">
        <v>59.400000000000006</v>
      </c>
      <c r="C51" s="325"/>
    </row>
    <row r="52" spans="1:3" x14ac:dyDescent="0.25">
      <c r="A52" s="310" t="s">
        <v>703</v>
      </c>
      <c r="B52" s="325">
        <v>789.59999999999991</v>
      </c>
      <c r="C52" s="325"/>
    </row>
    <row r="53" spans="1:3" x14ac:dyDescent="0.25">
      <c r="A53" s="310" t="s">
        <v>704</v>
      </c>
      <c r="B53" s="325"/>
      <c r="C53" s="325">
        <v>5000</v>
      </c>
    </row>
    <row r="54" spans="1:3" x14ac:dyDescent="0.25">
      <c r="A54" s="310" t="s">
        <v>705</v>
      </c>
      <c r="B54" s="325">
        <v>2500</v>
      </c>
      <c r="C54" s="325">
        <v>1200</v>
      </c>
    </row>
    <row r="55" spans="1:3" x14ac:dyDescent="0.25">
      <c r="A55" s="310" t="s">
        <v>706</v>
      </c>
      <c r="B55" s="325"/>
      <c r="C55" s="325"/>
    </row>
    <row r="56" spans="1:3" x14ac:dyDescent="0.25">
      <c r="A56" s="310" t="s">
        <v>707</v>
      </c>
      <c r="B56" s="310">
        <v>81000</v>
      </c>
      <c r="C56" s="310">
        <v>78000</v>
      </c>
    </row>
    <row r="57" spans="1:3" x14ac:dyDescent="0.25">
      <c r="A57" s="310" t="s">
        <v>708</v>
      </c>
      <c r="B57" s="325">
        <v>527040</v>
      </c>
      <c r="C57" s="325">
        <v>371843</v>
      </c>
    </row>
    <row r="58" spans="1:3" x14ac:dyDescent="0.25">
      <c r="A58" s="310" t="s">
        <v>709</v>
      </c>
      <c r="B58" s="325">
        <v>3000</v>
      </c>
      <c r="C58" s="310">
        <v>22000</v>
      </c>
    </row>
    <row r="59" spans="1:3" x14ac:dyDescent="0.25">
      <c r="A59" s="310" t="s">
        <v>710</v>
      </c>
      <c r="B59" s="325">
        <v>26500</v>
      </c>
      <c r="C59" s="325">
        <v>27000</v>
      </c>
    </row>
    <row r="60" spans="1:3" x14ac:dyDescent="0.25">
      <c r="A60" s="325" t="s">
        <v>711</v>
      </c>
      <c r="B60" s="325">
        <v>1500</v>
      </c>
      <c r="C60" s="325"/>
    </row>
    <row r="61" spans="1:3" x14ac:dyDescent="0.25">
      <c r="A61" s="325" t="s">
        <v>712</v>
      </c>
      <c r="B61" s="325">
        <v>1000</v>
      </c>
      <c r="C61" s="325"/>
    </row>
    <row r="62" spans="1:3" x14ac:dyDescent="0.25">
      <c r="A62" s="325" t="s">
        <v>713</v>
      </c>
      <c r="B62" s="325">
        <v>250</v>
      </c>
      <c r="C62" s="325">
        <v>0</v>
      </c>
    </row>
    <row r="63" spans="1:3" x14ac:dyDescent="0.25">
      <c r="A63" s="310" t="s">
        <v>714</v>
      </c>
      <c r="B63" s="325">
        <v>2200</v>
      </c>
      <c r="C63" s="325"/>
    </row>
    <row r="64" spans="1:3" x14ac:dyDescent="0.25">
      <c r="A64" s="310" t="s">
        <v>715</v>
      </c>
      <c r="B64" s="325">
        <v>0</v>
      </c>
      <c r="C64" s="325">
        <v>2000</v>
      </c>
    </row>
    <row r="65" spans="1:4" x14ac:dyDescent="0.25">
      <c r="A65" s="310" t="s">
        <v>716</v>
      </c>
      <c r="B65" s="325">
        <v>6460</v>
      </c>
      <c r="C65" s="325"/>
    </row>
    <row r="66" spans="1:4" x14ac:dyDescent="0.25">
      <c r="A66" s="310" t="s">
        <v>717</v>
      </c>
      <c r="B66" s="325">
        <v>4783.5599999999995</v>
      </c>
      <c r="C66" s="325">
        <v>3750</v>
      </c>
    </row>
    <row r="67" spans="1:4" x14ac:dyDescent="0.25">
      <c r="A67" s="310" t="s">
        <v>718</v>
      </c>
      <c r="B67" s="325">
        <v>688.68000000000006</v>
      </c>
      <c r="C67" s="325">
        <v>2850</v>
      </c>
      <c r="D67" s="327"/>
    </row>
    <row r="68" spans="1:4" x14ac:dyDescent="0.25">
      <c r="A68" s="310"/>
      <c r="B68" s="326" t="s">
        <v>12</v>
      </c>
      <c r="C68" s="326" t="s">
        <v>12</v>
      </c>
    </row>
    <row r="69" spans="1:4" x14ac:dyDescent="0.25">
      <c r="A69" s="304" t="s">
        <v>719</v>
      </c>
      <c r="B69" s="304">
        <v>779073.9800000001</v>
      </c>
      <c r="C69" s="304">
        <v>644298</v>
      </c>
    </row>
    <row r="70" spans="1:4" x14ac:dyDescent="0.25">
      <c r="A70" s="312"/>
      <c r="B70" s="326" t="s">
        <v>12</v>
      </c>
      <c r="C70" s="330" t="s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4C775-3545-4F28-8602-FD6C26C3C829}">
  <dimension ref="A1:Q63"/>
  <sheetViews>
    <sheetView workbookViewId="0"/>
  </sheetViews>
  <sheetFormatPr defaultColWidth="12.5703125" defaultRowHeight="15" x14ac:dyDescent="0.25"/>
  <cols>
    <col min="2" max="2" width="23.85546875" customWidth="1"/>
    <col min="3" max="3" width="23.85546875" bestFit="1" customWidth="1"/>
    <col min="4" max="4" width="30.140625" bestFit="1" customWidth="1"/>
    <col min="5" max="5" width="28.140625" bestFit="1" customWidth="1"/>
    <col min="6" max="6" width="35.5703125" bestFit="1" customWidth="1"/>
    <col min="7" max="7" width="21.28515625" bestFit="1" customWidth="1"/>
    <col min="8" max="8" width="25.5703125" bestFit="1" customWidth="1"/>
  </cols>
  <sheetData>
    <row r="1" spans="1:17" s="18" customFormat="1" ht="28.5" x14ac:dyDescent="0.25">
      <c r="A1" s="15" t="s">
        <v>47</v>
      </c>
      <c r="B1" s="16" t="s">
        <v>48</v>
      </c>
      <c r="C1" s="16" t="s">
        <v>49</v>
      </c>
      <c r="D1" s="17" t="s">
        <v>50</v>
      </c>
      <c r="E1" s="16" t="s">
        <v>51</v>
      </c>
      <c r="F1" s="16" t="s">
        <v>52</v>
      </c>
      <c r="G1" s="16" t="s">
        <v>53</v>
      </c>
      <c r="H1" s="16" t="s">
        <v>54</v>
      </c>
      <c r="Q1" s="19"/>
    </row>
    <row r="2" spans="1:17" x14ac:dyDescent="0.25">
      <c r="A2" s="20" t="s">
        <v>55</v>
      </c>
      <c r="B2" s="21">
        <v>2345</v>
      </c>
      <c r="C2" s="21">
        <v>1407</v>
      </c>
      <c r="D2" s="22">
        <v>351</v>
      </c>
      <c r="E2" s="21">
        <v>938</v>
      </c>
      <c r="F2" s="21">
        <v>562</v>
      </c>
      <c r="G2" s="21">
        <v>913</v>
      </c>
      <c r="H2" s="21">
        <v>1432</v>
      </c>
      <c r="I2" s="23"/>
      <c r="Q2" s="24"/>
    </row>
    <row r="3" spans="1:17" x14ac:dyDescent="0.25">
      <c r="A3" s="20" t="s">
        <v>56</v>
      </c>
      <c r="B3" s="22">
        <v>2162</v>
      </c>
      <c r="C3" s="22">
        <v>1297</v>
      </c>
      <c r="D3" s="22">
        <v>324</v>
      </c>
      <c r="E3" s="21">
        <v>865</v>
      </c>
      <c r="F3" s="21">
        <v>519</v>
      </c>
      <c r="G3" s="21">
        <v>843</v>
      </c>
      <c r="H3" s="21">
        <v>1319</v>
      </c>
      <c r="I3" s="23"/>
      <c r="Q3" s="24"/>
    </row>
    <row r="4" spans="1:17" x14ac:dyDescent="0.25">
      <c r="A4" s="20" t="s">
        <v>57</v>
      </c>
      <c r="B4" s="22">
        <v>1799</v>
      </c>
      <c r="C4" s="22">
        <v>1079</v>
      </c>
      <c r="D4" s="22">
        <v>269</v>
      </c>
      <c r="E4" s="21">
        <v>720</v>
      </c>
      <c r="F4" s="21">
        <v>432</v>
      </c>
      <c r="G4" s="21">
        <v>701</v>
      </c>
      <c r="H4" s="21">
        <v>1098</v>
      </c>
      <c r="I4" s="23"/>
      <c r="Q4" s="24"/>
    </row>
    <row r="5" spans="1:17" x14ac:dyDescent="0.25">
      <c r="A5" s="20" t="s">
        <v>58</v>
      </c>
      <c r="B5" s="22">
        <v>1316</v>
      </c>
      <c r="C5" s="22">
        <v>789</v>
      </c>
      <c r="D5" s="22">
        <v>197</v>
      </c>
      <c r="E5" s="21">
        <v>527</v>
      </c>
      <c r="F5" s="21">
        <v>316</v>
      </c>
      <c r="G5" s="21">
        <v>513</v>
      </c>
      <c r="H5" s="21">
        <v>803</v>
      </c>
      <c r="I5" s="23"/>
      <c r="Q5" s="24"/>
    </row>
    <row r="6" spans="1:17" x14ac:dyDescent="0.25">
      <c r="A6" s="20" t="s">
        <v>59</v>
      </c>
      <c r="B6" s="22">
        <v>1802</v>
      </c>
      <c r="C6" s="22">
        <v>1081</v>
      </c>
      <c r="D6" s="22">
        <v>270</v>
      </c>
      <c r="E6" s="21">
        <v>721</v>
      </c>
      <c r="F6" s="21">
        <v>432</v>
      </c>
      <c r="G6" s="21">
        <v>702</v>
      </c>
      <c r="H6" s="21">
        <v>1100</v>
      </c>
      <c r="I6" s="23"/>
      <c r="Q6" s="24"/>
    </row>
    <row r="7" spans="1:17" x14ac:dyDescent="0.25">
      <c r="A7" s="20" t="s">
        <v>60</v>
      </c>
      <c r="B7" s="22">
        <v>1898</v>
      </c>
      <c r="C7" s="22">
        <v>1132</v>
      </c>
      <c r="D7" s="22">
        <v>283</v>
      </c>
      <c r="E7" s="21">
        <v>766</v>
      </c>
      <c r="F7" s="21">
        <v>459</v>
      </c>
      <c r="G7" s="21">
        <v>742</v>
      </c>
      <c r="H7" s="21">
        <v>1156</v>
      </c>
      <c r="I7" s="23"/>
      <c r="Q7" s="24"/>
    </row>
    <row r="8" spans="1:17" x14ac:dyDescent="0.25">
      <c r="A8" s="20" t="s">
        <v>61</v>
      </c>
      <c r="B8" s="22">
        <v>1781</v>
      </c>
      <c r="C8" s="22">
        <v>1068</v>
      </c>
      <c r="D8" s="22">
        <v>267</v>
      </c>
      <c r="E8" s="21">
        <v>713</v>
      </c>
      <c r="F8" s="21">
        <v>427</v>
      </c>
      <c r="G8" s="21">
        <v>694</v>
      </c>
      <c r="H8" s="21">
        <v>1087</v>
      </c>
      <c r="I8" s="23"/>
      <c r="Q8" s="24"/>
    </row>
    <row r="9" spans="1:17" x14ac:dyDescent="0.25">
      <c r="A9" s="20" t="s">
        <v>62</v>
      </c>
      <c r="B9" s="22">
        <v>1833</v>
      </c>
      <c r="C9" s="22">
        <v>1099</v>
      </c>
      <c r="D9" s="22">
        <v>274</v>
      </c>
      <c r="E9" s="21">
        <v>734</v>
      </c>
      <c r="F9" s="21">
        <v>440</v>
      </c>
      <c r="G9" s="21">
        <v>714</v>
      </c>
      <c r="H9" s="21">
        <v>1119</v>
      </c>
      <c r="I9" s="23"/>
      <c r="Q9" s="24"/>
    </row>
    <row r="10" spans="1:17" x14ac:dyDescent="0.25">
      <c r="A10" s="20" t="s">
        <v>63</v>
      </c>
      <c r="B10" s="22">
        <v>1438</v>
      </c>
      <c r="C10" s="22">
        <v>862</v>
      </c>
      <c r="D10" s="22">
        <v>215</v>
      </c>
      <c r="E10" s="21">
        <v>576</v>
      </c>
      <c r="F10" s="21">
        <v>345</v>
      </c>
      <c r="G10" s="21">
        <v>560</v>
      </c>
      <c r="H10" s="21">
        <v>878</v>
      </c>
      <c r="I10" s="23"/>
      <c r="Q10" s="24"/>
    </row>
    <row r="11" spans="1:17" x14ac:dyDescent="0.25">
      <c r="A11" s="20" t="s">
        <v>64</v>
      </c>
      <c r="B11" s="22">
        <v>1228</v>
      </c>
      <c r="C11" s="22">
        <v>736</v>
      </c>
      <c r="D11" s="22">
        <v>184</v>
      </c>
      <c r="E11" s="21">
        <v>492</v>
      </c>
      <c r="F11" s="21">
        <v>295</v>
      </c>
      <c r="G11" s="21">
        <v>479</v>
      </c>
      <c r="H11" s="21">
        <v>749</v>
      </c>
      <c r="I11" s="23"/>
      <c r="Q11" s="24"/>
    </row>
    <row r="12" spans="1:17" x14ac:dyDescent="0.25">
      <c r="A12" s="20" t="s">
        <v>65</v>
      </c>
      <c r="B12" s="22">
        <v>1403</v>
      </c>
      <c r="C12" s="22">
        <v>841</v>
      </c>
      <c r="D12" s="22">
        <v>210</v>
      </c>
      <c r="E12" s="21">
        <v>562</v>
      </c>
      <c r="F12" s="21">
        <v>337</v>
      </c>
      <c r="G12" s="21">
        <v>547</v>
      </c>
      <c r="H12" s="21">
        <v>856</v>
      </c>
      <c r="I12" s="23"/>
      <c r="Q12" s="24"/>
    </row>
    <row r="13" spans="1:17" x14ac:dyDescent="0.25">
      <c r="A13" s="20" t="s">
        <v>66</v>
      </c>
      <c r="B13" s="22">
        <v>921</v>
      </c>
      <c r="C13" s="22">
        <v>552</v>
      </c>
      <c r="D13" s="22">
        <v>138</v>
      </c>
      <c r="E13" s="21">
        <v>369</v>
      </c>
      <c r="F13" s="21">
        <v>221</v>
      </c>
      <c r="G13" s="21">
        <v>359</v>
      </c>
      <c r="H13" s="21">
        <v>562</v>
      </c>
      <c r="I13" s="23"/>
      <c r="Q13" s="24"/>
    </row>
    <row r="14" spans="1:17" x14ac:dyDescent="0.25">
      <c r="A14" s="20" t="s">
        <v>67</v>
      </c>
      <c r="B14" s="21">
        <v>19926</v>
      </c>
      <c r="C14" s="21">
        <v>11943</v>
      </c>
      <c r="D14" s="22">
        <v>2982</v>
      </c>
      <c r="E14" s="21">
        <v>7983</v>
      </c>
      <c r="F14" s="21">
        <v>4785</v>
      </c>
      <c r="G14" s="21">
        <v>7767</v>
      </c>
      <c r="H14" s="21">
        <v>12159</v>
      </c>
      <c r="I14" s="23"/>
      <c r="J14" s="23"/>
    </row>
    <row r="15" spans="1:17" x14ac:dyDescent="0.25">
      <c r="B15" s="25"/>
      <c r="C15" s="26"/>
      <c r="D15" s="26"/>
      <c r="E15" s="26"/>
      <c r="F15" s="26"/>
      <c r="G15" s="26"/>
      <c r="H15" s="26"/>
    </row>
    <row r="16" spans="1:17" x14ac:dyDescent="0.25">
      <c r="B16" s="26"/>
      <c r="C16" s="26"/>
      <c r="D16" s="26"/>
      <c r="E16" s="26"/>
      <c r="F16" s="26"/>
      <c r="G16" s="26"/>
      <c r="H16" s="26"/>
    </row>
    <row r="18" spans="1:14" s="26" customFormat="1" x14ac:dyDescent="0.25">
      <c r="A18" s="22"/>
      <c r="B18" s="22" t="s">
        <v>55</v>
      </c>
      <c r="C18" s="22" t="s">
        <v>56</v>
      </c>
      <c r="D18" s="22" t="s">
        <v>57</v>
      </c>
      <c r="E18" s="22" t="s">
        <v>58</v>
      </c>
      <c r="F18" s="22" t="s">
        <v>59</v>
      </c>
      <c r="G18" s="22" t="s">
        <v>60</v>
      </c>
      <c r="H18" s="22" t="s">
        <v>61</v>
      </c>
      <c r="I18" s="22" t="s">
        <v>62</v>
      </c>
      <c r="J18" s="22" t="s">
        <v>63</v>
      </c>
      <c r="K18" s="22" t="s">
        <v>64</v>
      </c>
      <c r="L18" s="22" t="s">
        <v>65</v>
      </c>
      <c r="M18" s="22" t="s">
        <v>66</v>
      </c>
    </row>
    <row r="19" spans="1:14" ht="60" x14ac:dyDescent="0.25">
      <c r="A19" s="15" t="s">
        <v>68</v>
      </c>
      <c r="B19" s="27">
        <v>44900</v>
      </c>
      <c r="C19" s="27">
        <v>44613</v>
      </c>
      <c r="D19" s="27">
        <v>44489</v>
      </c>
      <c r="E19" s="27">
        <v>44531</v>
      </c>
      <c r="F19" s="27">
        <v>44853</v>
      </c>
      <c r="G19" s="27">
        <v>44678</v>
      </c>
      <c r="H19" s="27">
        <v>44562</v>
      </c>
      <c r="I19" s="27">
        <v>44365</v>
      </c>
      <c r="J19" s="27">
        <v>44276</v>
      </c>
      <c r="K19" s="27">
        <v>44483</v>
      </c>
      <c r="L19" s="27">
        <v>44764</v>
      </c>
      <c r="M19" s="27">
        <v>45143</v>
      </c>
    </row>
    <row r="20" spans="1:14" ht="30" x14ac:dyDescent="0.25">
      <c r="A20" s="15" t="s">
        <v>69</v>
      </c>
      <c r="B20" s="21">
        <v>1145</v>
      </c>
      <c r="C20" s="22">
        <v>1195</v>
      </c>
      <c r="D20" s="22">
        <v>1140</v>
      </c>
      <c r="E20" s="22">
        <v>1125</v>
      </c>
      <c r="F20" s="22">
        <v>925</v>
      </c>
      <c r="G20" s="22">
        <v>1040</v>
      </c>
      <c r="H20" s="22">
        <v>890</v>
      </c>
      <c r="I20" s="22">
        <v>1030</v>
      </c>
      <c r="J20" s="22">
        <v>1085</v>
      </c>
      <c r="K20" s="22">
        <v>1030</v>
      </c>
      <c r="L20" s="22">
        <v>1235</v>
      </c>
      <c r="M20" s="22">
        <v>1000</v>
      </c>
    </row>
    <row r="21" spans="1:14" ht="30" x14ac:dyDescent="0.25">
      <c r="A21" s="15" t="s">
        <v>70</v>
      </c>
      <c r="B21" s="21">
        <v>1432</v>
      </c>
      <c r="C21" s="21">
        <v>1319</v>
      </c>
      <c r="D21" s="21">
        <v>1098</v>
      </c>
      <c r="E21" s="21">
        <v>803</v>
      </c>
      <c r="F21" s="21">
        <v>1100</v>
      </c>
      <c r="G21" s="21">
        <v>1156</v>
      </c>
      <c r="H21" s="21">
        <v>1087</v>
      </c>
      <c r="I21" s="21">
        <v>1119</v>
      </c>
      <c r="J21" s="21">
        <v>878</v>
      </c>
      <c r="K21" s="21">
        <v>749</v>
      </c>
      <c r="L21" s="21">
        <v>856</v>
      </c>
      <c r="M21" s="21">
        <v>562</v>
      </c>
    </row>
    <row r="22" spans="1:14" ht="60" x14ac:dyDescent="0.25">
      <c r="A22" s="15" t="s">
        <v>71</v>
      </c>
      <c r="B22" s="27">
        <v>44613</v>
      </c>
      <c r="C22" s="27">
        <v>44489</v>
      </c>
      <c r="D22" s="27">
        <v>44531</v>
      </c>
      <c r="E22" s="27">
        <v>44853</v>
      </c>
      <c r="F22" s="27">
        <v>44678</v>
      </c>
      <c r="G22" s="27">
        <v>44562</v>
      </c>
      <c r="H22" s="27">
        <v>44365</v>
      </c>
      <c r="I22" s="27">
        <v>44276</v>
      </c>
      <c r="J22" s="27">
        <v>44483</v>
      </c>
      <c r="K22" s="27">
        <v>44764</v>
      </c>
      <c r="L22" s="27">
        <v>45143</v>
      </c>
      <c r="M22" s="27">
        <v>45581</v>
      </c>
    </row>
    <row r="26" spans="1:14" x14ac:dyDescent="0.25">
      <c r="B26" t="s">
        <v>72</v>
      </c>
    </row>
    <row r="27" spans="1:14" s="26" customFormat="1" ht="45" x14ac:dyDescent="0.25">
      <c r="A27" s="28" t="s">
        <v>73</v>
      </c>
      <c r="B27" s="22" t="s">
        <v>55</v>
      </c>
      <c r="C27" s="22" t="s">
        <v>56</v>
      </c>
      <c r="D27" s="22" t="s">
        <v>57</v>
      </c>
      <c r="E27" s="22" t="s">
        <v>58</v>
      </c>
      <c r="F27" s="22" t="s">
        <v>59</v>
      </c>
      <c r="G27" s="22" t="s">
        <v>60</v>
      </c>
      <c r="H27" s="22" t="s">
        <v>61</v>
      </c>
      <c r="I27" s="22" t="s">
        <v>62</v>
      </c>
      <c r="J27" s="22" t="s">
        <v>63</v>
      </c>
      <c r="K27" s="22" t="s">
        <v>64</v>
      </c>
      <c r="L27" s="22" t="s">
        <v>65</v>
      </c>
      <c r="M27" s="22" t="s">
        <v>66</v>
      </c>
      <c r="N27" s="22" t="s">
        <v>67</v>
      </c>
    </row>
    <row r="28" spans="1:14" x14ac:dyDescent="0.25">
      <c r="A28" s="15" t="s">
        <v>74</v>
      </c>
      <c r="B28" s="22">
        <v>150</v>
      </c>
      <c r="C28" s="22">
        <v>150</v>
      </c>
      <c r="D28" s="22">
        <v>150</v>
      </c>
      <c r="E28" s="22">
        <v>150</v>
      </c>
      <c r="F28" s="22">
        <v>100</v>
      </c>
      <c r="G28" s="22">
        <v>75</v>
      </c>
      <c r="H28" s="22">
        <v>75</v>
      </c>
      <c r="I28" s="22">
        <v>75</v>
      </c>
      <c r="J28" s="22">
        <v>120</v>
      </c>
      <c r="K28" s="22">
        <v>90</v>
      </c>
      <c r="L28" s="22">
        <v>100</v>
      </c>
      <c r="M28" s="22">
        <v>150</v>
      </c>
      <c r="N28" s="22">
        <v>1385</v>
      </c>
    </row>
    <row r="29" spans="1:14" x14ac:dyDescent="0.25">
      <c r="A29" s="15" t="s">
        <v>75</v>
      </c>
      <c r="B29" s="22">
        <v>230</v>
      </c>
      <c r="C29" s="22">
        <v>215</v>
      </c>
      <c r="D29" s="22">
        <v>250</v>
      </c>
      <c r="E29" s="22">
        <v>210</v>
      </c>
      <c r="F29" s="22">
        <v>210</v>
      </c>
      <c r="G29" s="22">
        <v>260</v>
      </c>
      <c r="H29" s="22">
        <v>210</v>
      </c>
      <c r="I29" s="22">
        <v>180</v>
      </c>
      <c r="J29" s="22">
        <v>260</v>
      </c>
      <c r="K29" s="22">
        <v>225</v>
      </c>
      <c r="L29" s="22">
        <v>225</v>
      </c>
      <c r="M29" s="22">
        <v>215</v>
      </c>
      <c r="N29" s="22">
        <v>2690</v>
      </c>
    </row>
    <row r="30" spans="1:14" x14ac:dyDescent="0.25">
      <c r="A30" s="15" t="s">
        <v>76</v>
      </c>
      <c r="B30" s="22">
        <v>200</v>
      </c>
      <c r="C30" s="22">
        <v>190</v>
      </c>
      <c r="D30" s="22">
        <v>150</v>
      </c>
      <c r="E30" s="22">
        <v>200</v>
      </c>
      <c r="F30" s="22">
        <v>200</v>
      </c>
      <c r="G30" s="22">
        <v>200</v>
      </c>
      <c r="H30" s="22">
        <v>160</v>
      </c>
      <c r="I30" s="22">
        <v>200</v>
      </c>
      <c r="J30" s="22">
        <v>240</v>
      </c>
      <c r="K30" s="22">
        <v>250</v>
      </c>
      <c r="L30" s="22">
        <v>260</v>
      </c>
      <c r="M30" s="22">
        <v>250</v>
      </c>
      <c r="N30" s="22">
        <v>2500</v>
      </c>
    </row>
    <row r="31" spans="1:14" x14ac:dyDescent="0.25">
      <c r="A31" s="15" t="s">
        <v>77</v>
      </c>
      <c r="B31" s="22">
        <v>150</v>
      </c>
      <c r="C31" s="22">
        <v>225</v>
      </c>
      <c r="D31" s="22">
        <v>275</v>
      </c>
      <c r="E31" s="22">
        <v>200</v>
      </c>
      <c r="F31" s="22">
        <v>200</v>
      </c>
      <c r="G31" s="22">
        <v>165</v>
      </c>
      <c r="H31" s="22">
        <v>180</v>
      </c>
      <c r="I31" s="22">
        <v>160</v>
      </c>
      <c r="J31" s="22">
        <v>250</v>
      </c>
      <c r="K31" s="22">
        <v>250</v>
      </c>
      <c r="L31" s="22">
        <v>275</v>
      </c>
      <c r="M31" s="22">
        <v>170</v>
      </c>
      <c r="N31" s="22">
        <v>2500</v>
      </c>
    </row>
    <row r="32" spans="1:14" x14ac:dyDescent="0.25">
      <c r="A32" s="15" t="s">
        <v>78</v>
      </c>
      <c r="B32" s="22">
        <v>5</v>
      </c>
      <c r="C32" s="22">
        <v>5</v>
      </c>
      <c r="D32" s="22">
        <v>5</v>
      </c>
      <c r="E32" s="22">
        <v>5</v>
      </c>
      <c r="F32" s="22">
        <v>5</v>
      </c>
      <c r="G32" s="22">
        <v>5</v>
      </c>
      <c r="H32" s="22">
        <v>5</v>
      </c>
      <c r="I32" s="22">
        <v>5</v>
      </c>
      <c r="J32" s="22">
        <v>5</v>
      </c>
      <c r="K32" s="22">
        <v>5</v>
      </c>
      <c r="L32" s="22">
        <v>5</v>
      </c>
      <c r="M32" s="22">
        <v>5</v>
      </c>
      <c r="N32" s="22">
        <v>60</v>
      </c>
    </row>
    <row r="33" spans="1:14" ht="30" x14ac:dyDescent="0.25">
      <c r="A33" s="15" t="s">
        <v>79</v>
      </c>
      <c r="B33" s="22">
        <v>200</v>
      </c>
      <c r="C33" s="22">
        <v>200</v>
      </c>
      <c r="D33" s="22">
        <v>150</v>
      </c>
      <c r="E33" s="22">
        <v>100</v>
      </c>
      <c r="F33" s="22">
        <v>100</v>
      </c>
      <c r="G33" s="22">
        <v>150</v>
      </c>
      <c r="H33" s="22">
        <v>100</v>
      </c>
      <c r="I33" s="22">
        <v>100</v>
      </c>
      <c r="J33" s="22">
        <v>100</v>
      </c>
      <c r="K33" s="22">
        <v>100</v>
      </c>
      <c r="L33" s="22">
        <v>100</v>
      </c>
      <c r="M33" s="22">
        <v>100</v>
      </c>
      <c r="N33" s="22">
        <v>1500</v>
      </c>
    </row>
    <row r="34" spans="1:14" ht="30" x14ac:dyDescent="0.25">
      <c r="A34" s="15" t="s">
        <v>80</v>
      </c>
      <c r="B34" s="22">
        <v>200</v>
      </c>
      <c r="C34" s="22">
        <v>200</v>
      </c>
      <c r="D34" s="22">
        <v>150</v>
      </c>
      <c r="E34" s="22">
        <v>100</v>
      </c>
      <c r="F34" s="22">
        <v>100</v>
      </c>
      <c r="G34" s="22">
        <v>100</v>
      </c>
      <c r="H34" s="22">
        <v>150</v>
      </c>
      <c r="I34" s="22">
        <v>100</v>
      </c>
      <c r="J34" s="22">
        <v>100</v>
      </c>
      <c r="K34" s="22">
        <v>100</v>
      </c>
      <c r="L34" s="22">
        <v>100</v>
      </c>
      <c r="M34" s="22">
        <v>100</v>
      </c>
      <c r="N34" s="22">
        <v>1500</v>
      </c>
    </row>
    <row r="35" spans="1:14" ht="30" x14ac:dyDescent="0.25">
      <c r="A35" s="15" t="s">
        <v>81</v>
      </c>
      <c r="B35" s="22">
        <v>10</v>
      </c>
      <c r="C35" s="22">
        <v>10</v>
      </c>
      <c r="D35" s="22">
        <v>10</v>
      </c>
      <c r="E35" s="22">
        <v>10</v>
      </c>
      <c r="F35" s="22">
        <v>10</v>
      </c>
      <c r="G35" s="22">
        <v>10</v>
      </c>
      <c r="H35" s="22">
        <v>10</v>
      </c>
      <c r="I35" s="22">
        <v>10</v>
      </c>
      <c r="J35" s="22">
        <v>10</v>
      </c>
      <c r="K35" s="22">
        <v>10</v>
      </c>
      <c r="L35" s="22">
        <v>10</v>
      </c>
      <c r="M35" s="22">
        <v>10</v>
      </c>
      <c r="N35" s="22">
        <v>120</v>
      </c>
    </row>
    <row r="36" spans="1:14" x14ac:dyDescent="0.25">
      <c r="A36" s="15" t="s">
        <v>82</v>
      </c>
      <c r="B36" s="22"/>
      <c r="C36" s="22"/>
      <c r="D36" s="22"/>
      <c r="E36" s="22">
        <v>150</v>
      </c>
      <c r="F36" s="22"/>
      <c r="G36" s="22">
        <v>75</v>
      </c>
      <c r="H36" s="22"/>
      <c r="I36" s="22">
        <v>200</v>
      </c>
      <c r="J36" s="22"/>
      <c r="K36" s="22"/>
      <c r="L36" s="22">
        <v>160</v>
      </c>
      <c r="M36" s="22"/>
      <c r="N36" s="22">
        <v>585</v>
      </c>
    </row>
    <row r="37" spans="1:14" x14ac:dyDescent="0.25">
      <c r="A37" s="15" t="s">
        <v>83</v>
      </c>
      <c r="B37" s="22">
        <v>1145</v>
      </c>
      <c r="C37" s="22">
        <v>1195</v>
      </c>
      <c r="D37" s="22">
        <v>1140</v>
      </c>
      <c r="E37" s="22">
        <v>1125</v>
      </c>
      <c r="F37" s="22">
        <v>925</v>
      </c>
      <c r="G37" s="22">
        <v>1040</v>
      </c>
      <c r="H37" s="22">
        <v>890</v>
      </c>
      <c r="I37" s="22">
        <v>1030</v>
      </c>
      <c r="J37" s="22">
        <v>1085</v>
      </c>
      <c r="K37" s="22">
        <v>1030</v>
      </c>
      <c r="L37" s="22">
        <v>1235</v>
      </c>
      <c r="M37" s="22">
        <v>1000</v>
      </c>
      <c r="N37" s="22">
        <v>12840</v>
      </c>
    </row>
    <row r="38" spans="1:14" x14ac:dyDescent="0.2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</row>
    <row r="39" spans="1:14" x14ac:dyDescent="0.25">
      <c r="B39" t="s">
        <v>84</v>
      </c>
    </row>
    <row r="40" spans="1:14" x14ac:dyDescent="0.25">
      <c r="B40" t="s">
        <v>55</v>
      </c>
      <c r="C40" t="s">
        <v>56</v>
      </c>
      <c r="D40" t="s">
        <v>57</v>
      </c>
      <c r="E40" t="s">
        <v>58</v>
      </c>
      <c r="F40" t="s">
        <v>59</v>
      </c>
      <c r="G40" t="s">
        <v>60</v>
      </c>
      <c r="H40" t="s">
        <v>61</v>
      </c>
      <c r="I40" t="s">
        <v>62</v>
      </c>
      <c r="J40" t="s">
        <v>63</v>
      </c>
      <c r="K40" t="s">
        <v>64</v>
      </c>
      <c r="L40" t="s">
        <v>65</v>
      </c>
      <c r="M40" t="s">
        <v>66</v>
      </c>
      <c r="N40" t="s">
        <v>85</v>
      </c>
    </row>
    <row r="41" spans="1:14" x14ac:dyDescent="0.25">
      <c r="A41" t="s">
        <v>86</v>
      </c>
    </row>
    <row r="43" spans="1:14" x14ac:dyDescent="0.25">
      <c r="A43" s="30" t="s">
        <v>87</v>
      </c>
    </row>
    <row r="44" spans="1:14" x14ac:dyDescent="0.25">
      <c r="A44" t="s">
        <v>88</v>
      </c>
      <c r="B44" s="31">
        <v>86496.09</v>
      </c>
      <c r="C44" s="31">
        <v>80636.259999999995</v>
      </c>
      <c r="D44" s="31">
        <v>75811.399999999994</v>
      </c>
      <c r="E44" s="31">
        <v>70640.22</v>
      </c>
      <c r="F44" s="31">
        <v>66748.03</v>
      </c>
      <c r="G44" s="31">
        <v>62322.99</v>
      </c>
      <c r="H44" s="31">
        <v>58490.7</v>
      </c>
      <c r="I44" s="31">
        <v>53995.19</v>
      </c>
      <c r="J44" s="31">
        <v>49854.27</v>
      </c>
      <c r="K44" s="31">
        <v>46074.03</v>
      </c>
      <c r="L44" s="31">
        <v>41921.949999999997</v>
      </c>
      <c r="M44" s="31">
        <v>38554.980000000003</v>
      </c>
      <c r="N44" s="31">
        <v>731546.11</v>
      </c>
    </row>
    <row r="45" spans="1:14" x14ac:dyDescent="0.25">
      <c r="A45" t="s">
        <v>89</v>
      </c>
      <c r="B45" s="31">
        <v>37878.65</v>
      </c>
      <c r="C45" t="s">
        <v>90</v>
      </c>
      <c r="D45" t="s">
        <v>90</v>
      </c>
      <c r="E45" t="s">
        <v>90</v>
      </c>
      <c r="F45" t="s">
        <v>90</v>
      </c>
      <c r="G45" t="s">
        <v>90</v>
      </c>
      <c r="H45" t="s">
        <v>90</v>
      </c>
      <c r="I45" t="s">
        <v>90</v>
      </c>
      <c r="J45" t="s">
        <v>90</v>
      </c>
      <c r="K45" t="s">
        <v>90</v>
      </c>
      <c r="L45" t="s">
        <v>90</v>
      </c>
      <c r="M45" t="s">
        <v>90</v>
      </c>
      <c r="N45" s="31">
        <v>37878.65</v>
      </c>
    </row>
    <row r="46" spans="1:14" x14ac:dyDescent="0.25">
      <c r="B46" t="s">
        <v>91</v>
      </c>
      <c r="C46" t="s">
        <v>91</v>
      </c>
      <c r="D46" t="s">
        <v>91</v>
      </c>
      <c r="E46" t="s">
        <v>91</v>
      </c>
      <c r="F46" t="s">
        <v>91</v>
      </c>
      <c r="G46" t="s">
        <v>91</v>
      </c>
      <c r="H46" t="s">
        <v>91</v>
      </c>
      <c r="I46" t="s">
        <v>91</v>
      </c>
      <c r="J46" t="s">
        <v>91</v>
      </c>
      <c r="K46" t="s">
        <v>91</v>
      </c>
      <c r="L46" t="s">
        <v>91</v>
      </c>
      <c r="M46" t="s">
        <v>91</v>
      </c>
      <c r="N46" t="s">
        <v>91</v>
      </c>
    </row>
    <row r="47" spans="1:14" x14ac:dyDescent="0.25">
      <c r="A47" t="s">
        <v>92</v>
      </c>
      <c r="B47" s="31">
        <v>124374.74</v>
      </c>
      <c r="C47" s="31">
        <v>80636.259999999995</v>
      </c>
      <c r="D47" s="31">
        <v>75811.399999999994</v>
      </c>
      <c r="E47" s="31">
        <v>70640.22</v>
      </c>
      <c r="F47" s="31">
        <v>66748.03</v>
      </c>
      <c r="G47" s="31">
        <v>62322.99</v>
      </c>
      <c r="H47" s="31">
        <v>58490.7</v>
      </c>
      <c r="I47" s="31">
        <v>53995.19</v>
      </c>
      <c r="J47" s="31">
        <v>49854.27</v>
      </c>
      <c r="K47" s="31">
        <v>46074.03</v>
      </c>
      <c r="L47" s="31">
        <v>41921.949999999997</v>
      </c>
      <c r="M47" s="31">
        <v>38554.980000000003</v>
      </c>
      <c r="N47" s="31">
        <v>769424.76</v>
      </c>
    </row>
    <row r="49" spans="1:14" x14ac:dyDescent="0.25">
      <c r="A49" s="30" t="s">
        <v>93</v>
      </c>
    </row>
    <row r="51" spans="1:14" x14ac:dyDescent="0.25">
      <c r="A51" t="s">
        <v>94</v>
      </c>
      <c r="B51">
        <v>410</v>
      </c>
      <c r="C51">
        <v>410</v>
      </c>
      <c r="D51">
        <v>310</v>
      </c>
      <c r="E51">
        <v>360</v>
      </c>
      <c r="F51">
        <v>210</v>
      </c>
      <c r="G51">
        <v>335</v>
      </c>
      <c r="H51">
        <v>260</v>
      </c>
      <c r="I51">
        <v>410</v>
      </c>
      <c r="J51">
        <v>210</v>
      </c>
      <c r="K51">
        <v>210</v>
      </c>
      <c r="L51">
        <v>370</v>
      </c>
      <c r="M51">
        <v>210</v>
      </c>
      <c r="N51">
        <v>3705</v>
      </c>
    </row>
    <row r="53" spans="1:14" x14ac:dyDescent="0.25">
      <c r="A53" s="32" t="s">
        <v>95</v>
      </c>
      <c r="B53" s="32">
        <v>735</v>
      </c>
      <c r="C53" s="32">
        <v>785</v>
      </c>
      <c r="D53" s="32">
        <v>830</v>
      </c>
      <c r="E53" s="32">
        <v>765</v>
      </c>
      <c r="F53" s="32">
        <v>715</v>
      </c>
      <c r="G53" s="32">
        <v>705</v>
      </c>
      <c r="H53" s="32">
        <v>630</v>
      </c>
      <c r="I53" s="32">
        <v>620</v>
      </c>
      <c r="J53" s="32">
        <v>875</v>
      </c>
      <c r="K53" s="32">
        <v>820</v>
      </c>
      <c r="L53" s="32">
        <v>865</v>
      </c>
      <c r="M53" s="32">
        <v>790</v>
      </c>
      <c r="N53">
        <v>9135</v>
      </c>
    </row>
    <row r="54" spans="1:14" hidden="1" x14ac:dyDescent="0.25">
      <c r="A54" s="32"/>
      <c r="B54" s="32">
        <v>2131.5</v>
      </c>
      <c r="C54" s="32">
        <v>4408</v>
      </c>
      <c r="D54" s="32">
        <v>6815</v>
      </c>
      <c r="E54" s="32">
        <v>9033.5</v>
      </c>
      <c r="F54" s="32">
        <v>11107</v>
      </c>
      <c r="G54" s="32">
        <v>13151.5</v>
      </c>
      <c r="H54" s="32">
        <v>14978.5</v>
      </c>
      <c r="I54" s="32">
        <v>16776.5</v>
      </c>
      <c r="J54" s="32">
        <v>19314</v>
      </c>
      <c r="K54" s="32">
        <v>21692</v>
      </c>
      <c r="L54" s="32">
        <v>24200.5</v>
      </c>
      <c r="M54" s="32">
        <v>26491.5</v>
      </c>
    </row>
    <row r="55" spans="1:14" x14ac:dyDescent="0.25">
      <c r="A55" t="s">
        <v>96</v>
      </c>
    </row>
    <row r="56" spans="1:14" x14ac:dyDescent="0.25">
      <c r="A56" t="s">
        <v>97</v>
      </c>
      <c r="M56" s="32">
        <v>170099.5</v>
      </c>
    </row>
    <row r="57" spans="1:14" x14ac:dyDescent="0.25">
      <c r="A57" t="s">
        <v>98</v>
      </c>
    </row>
    <row r="59" spans="1:14" x14ac:dyDescent="0.25">
      <c r="A59" t="s">
        <v>99</v>
      </c>
    </row>
    <row r="60" spans="1:14" x14ac:dyDescent="0.25">
      <c r="A60" t="s">
        <v>96</v>
      </c>
      <c r="B60">
        <v>618</v>
      </c>
      <c r="C60">
        <v>774</v>
      </c>
      <c r="D60">
        <v>706</v>
      </c>
      <c r="E60">
        <v>570</v>
      </c>
      <c r="F60">
        <v>798</v>
      </c>
      <c r="G60">
        <v>626</v>
      </c>
      <c r="H60">
        <v>810</v>
      </c>
      <c r="I60">
        <v>694</v>
      </c>
      <c r="J60">
        <v>616</v>
      </c>
      <c r="K60">
        <v>644</v>
      </c>
      <c r="L60">
        <v>468</v>
      </c>
      <c r="M60">
        <v>275</v>
      </c>
      <c r="N60">
        <v>7599</v>
      </c>
    </row>
    <row r="61" spans="1:14" x14ac:dyDescent="0.25">
      <c r="A61" t="s">
        <v>97</v>
      </c>
      <c r="B61">
        <v>290</v>
      </c>
      <c r="C61">
        <v>208</v>
      </c>
      <c r="D61">
        <v>291</v>
      </c>
      <c r="E61">
        <v>260</v>
      </c>
      <c r="F61">
        <v>202</v>
      </c>
      <c r="G61">
        <v>227</v>
      </c>
      <c r="H61">
        <v>228</v>
      </c>
      <c r="I61">
        <v>242</v>
      </c>
      <c r="J61">
        <v>193</v>
      </c>
      <c r="K61">
        <v>248</v>
      </c>
      <c r="L61">
        <v>185</v>
      </c>
      <c r="M61">
        <v>229</v>
      </c>
      <c r="N61">
        <v>2803</v>
      </c>
    </row>
    <row r="62" spans="1:14" x14ac:dyDescent="0.25">
      <c r="A62" t="s">
        <v>98</v>
      </c>
      <c r="B62">
        <v>491</v>
      </c>
      <c r="C62">
        <v>358</v>
      </c>
      <c r="D62">
        <v>436</v>
      </c>
      <c r="E62">
        <v>290</v>
      </c>
      <c r="F62">
        <v>280</v>
      </c>
      <c r="G62">
        <v>248</v>
      </c>
      <c r="H62">
        <v>221</v>
      </c>
      <c r="I62">
        <v>252</v>
      </c>
      <c r="J62">
        <v>271</v>
      </c>
      <c r="K62">
        <v>276</v>
      </c>
      <c r="L62">
        <v>324</v>
      </c>
      <c r="M62">
        <v>206</v>
      </c>
      <c r="N62">
        <v>10402</v>
      </c>
    </row>
    <row r="63" spans="1:14" x14ac:dyDescent="0.25">
      <c r="N63">
        <v>20804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9492D-8755-4DB6-A609-66E4ED96C6EA}">
  <dimension ref="A1:O65"/>
  <sheetViews>
    <sheetView workbookViewId="0"/>
  </sheetViews>
  <sheetFormatPr defaultRowHeight="15" x14ac:dyDescent="0.25"/>
  <cols>
    <col min="1" max="1" width="34.28515625" customWidth="1"/>
    <col min="2" max="2" width="12.85546875" customWidth="1"/>
    <col min="3" max="4" width="12.5703125" customWidth="1"/>
    <col min="5" max="5" width="11.85546875" customWidth="1"/>
    <col min="6" max="6" width="12" customWidth="1"/>
    <col min="7" max="7" width="11.85546875" customWidth="1"/>
    <col min="8" max="8" width="12.42578125" customWidth="1"/>
    <col min="9" max="9" width="11.5703125" customWidth="1"/>
    <col min="10" max="10" width="12.28515625" customWidth="1"/>
    <col min="11" max="11" width="12.42578125" customWidth="1"/>
    <col min="12" max="13" width="12.5703125" customWidth="1"/>
    <col min="14" max="14" width="13.28515625" customWidth="1"/>
    <col min="15" max="15" width="13.28515625" bestFit="1" customWidth="1"/>
  </cols>
  <sheetData>
    <row r="1" spans="1:14" ht="15.75" x14ac:dyDescent="0.25">
      <c r="A1" s="33" t="s">
        <v>100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x14ac:dyDescent="0.25">
      <c r="A3" s="36"/>
      <c r="B3" s="37" t="s">
        <v>55</v>
      </c>
      <c r="C3" s="38" t="s">
        <v>56</v>
      </c>
      <c r="D3" s="38" t="s">
        <v>57</v>
      </c>
      <c r="E3" s="38" t="s">
        <v>58</v>
      </c>
      <c r="F3" s="38" t="s">
        <v>59</v>
      </c>
      <c r="G3" s="38" t="s">
        <v>60</v>
      </c>
      <c r="H3" s="38" t="s">
        <v>61</v>
      </c>
      <c r="I3" s="39" t="s">
        <v>62</v>
      </c>
      <c r="J3" s="40" t="s">
        <v>63</v>
      </c>
      <c r="K3" s="38" t="s">
        <v>64</v>
      </c>
      <c r="L3" s="38" t="s">
        <v>65</v>
      </c>
      <c r="M3" s="41" t="s">
        <v>66</v>
      </c>
      <c r="N3" s="42" t="s">
        <v>83</v>
      </c>
    </row>
    <row r="4" spans="1:14" x14ac:dyDescent="0.25">
      <c r="A4" s="43" t="s">
        <v>86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1:14" x14ac:dyDescent="0.25">
      <c r="A5" s="45"/>
      <c r="B5" s="46"/>
      <c r="C5" s="47"/>
      <c r="D5" s="47"/>
      <c r="E5" s="47"/>
      <c r="F5" s="48"/>
      <c r="G5" s="47"/>
      <c r="H5" s="47"/>
      <c r="I5" s="45"/>
      <c r="J5" s="49"/>
      <c r="K5" s="47"/>
      <c r="L5" s="47"/>
      <c r="M5" s="50"/>
      <c r="N5" s="51"/>
    </row>
    <row r="6" spans="1:14" x14ac:dyDescent="0.25">
      <c r="A6" s="45" t="s">
        <v>101</v>
      </c>
      <c r="B6" s="52">
        <v>8200</v>
      </c>
      <c r="C6" s="52">
        <v>8200</v>
      </c>
      <c r="D6" s="52">
        <v>6200</v>
      </c>
      <c r="E6" s="52">
        <v>7200</v>
      </c>
      <c r="F6" s="52">
        <v>4200</v>
      </c>
      <c r="G6" s="52">
        <v>6700</v>
      </c>
      <c r="H6" s="52">
        <v>5200</v>
      </c>
      <c r="I6" s="52">
        <v>8200</v>
      </c>
      <c r="J6" s="52">
        <v>4200</v>
      </c>
      <c r="K6" s="52">
        <v>4200</v>
      </c>
      <c r="L6" s="52">
        <v>7400</v>
      </c>
      <c r="M6" s="52">
        <v>4200</v>
      </c>
      <c r="N6" s="53">
        <v>74100</v>
      </c>
    </row>
    <row r="7" spans="1:14" x14ac:dyDescent="0.25">
      <c r="A7" s="45" t="s">
        <v>102</v>
      </c>
      <c r="B7" s="52">
        <v>4057</v>
      </c>
      <c r="C7" s="52">
        <v>7943</v>
      </c>
      <c r="D7" s="52">
        <v>12099</v>
      </c>
      <c r="E7" s="52">
        <v>15347</v>
      </c>
      <c r="F7" s="52">
        <v>19059</v>
      </c>
      <c r="G7" s="52">
        <v>22252</v>
      </c>
      <c r="H7" s="52">
        <v>25903</v>
      </c>
      <c r="I7" s="52">
        <v>29348</v>
      </c>
      <c r="J7" s="52">
        <v>32480</v>
      </c>
      <c r="K7" s="52">
        <v>35867</v>
      </c>
      <c r="L7" s="52">
        <v>38700</v>
      </c>
      <c r="M7" s="52">
        <v>40760</v>
      </c>
      <c r="N7" s="53">
        <v>283815</v>
      </c>
    </row>
    <row r="8" spans="1:14" x14ac:dyDescent="0.25">
      <c r="A8" s="45" t="s">
        <v>103</v>
      </c>
      <c r="B8" s="52">
        <v>2131.5</v>
      </c>
      <c r="C8" s="52">
        <v>4408</v>
      </c>
      <c r="D8" s="52">
        <v>6815</v>
      </c>
      <c r="E8" s="52">
        <v>9033.5</v>
      </c>
      <c r="F8" s="52">
        <v>11107</v>
      </c>
      <c r="G8" s="52">
        <v>13151.5</v>
      </c>
      <c r="H8" s="52">
        <v>14978.5</v>
      </c>
      <c r="I8" s="52">
        <v>16776.5</v>
      </c>
      <c r="J8" s="52">
        <v>19314</v>
      </c>
      <c r="K8" s="52">
        <v>21692</v>
      </c>
      <c r="L8" s="52">
        <v>24200.5</v>
      </c>
      <c r="M8" s="52">
        <v>26491.5</v>
      </c>
      <c r="N8" s="53">
        <v>170099.5</v>
      </c>
    </row>
    <row r="9" spans="1:14" x14ac:dyDescent="0.25">
      <c r="A9" s="45" t="s">
        <v>86</v>
      </c>
      <c r="B9" s="52">
        <v>86496.09</v>
      </c>
      <c r="C9" s="52">
        <v>80636.259999999995</v>
      </c>
      <c r="D9" s="52">
        <v>75811.399999999994</v>
      </c>
      <c r="E9" s="52">
        <v>70640.22</v>
      </c>
      <c r="F9" s="52">
        <v>66748.03</v>
      </c>
      <c r="G9" s="52">
        <v>62322.99</v>
      </c>
      <c r="H9" s="52">
        <v>58490.7</v>
      </c>
      <c r="I9" s="52">
        <v>53995.19</v>
      </c>
      <c r="J9" s="52">
        <v>49854.27</v>
      </c>
      <c r="K9" s="52">
        <v>46074.03</v>
      </c>
      <c r="L9" s="52">
        <v>41921.949999999997</v>
      </c>
      <c r="M9" s="52">
        <v>38554.980000000003</v>
      </c>
      <c r="N9" s="53">
        <v>731546.11</v>
      </c>
    </row>
    <row r="10" spans="1:14" x14ac:dyDescent="0.25">
      <c r="A10" s="45" t="s">
        <v>104</v>
      </c>
      <c r="B10" s="52">
        <v>37878.65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3">
        <v>37878.65</v>
      </c>
    </row>
    <row r="11" spans="1:14" x14ac:dyDescent="0.25">
      <c r="A11" s="45"/>
      <c r="B11" s="52" t="s">
        <v>12</v>
      </c>
      <c r="C11" s="54" t="s">
        <v>12</v>
      </c>
      <c r="D11" s="54" t="s">
        <v>12</v>
      </c>
      <c r="E11" s="54" t="s">
        <v>12</v>
      </c>
      <c r="F11" s="54" t="s">
        <v>12</v>
      </c>
      <c r="G11" s="54" t="s">
        <v>12</v>
      </c>
      <c r="H11" s="54" t="s">
        <v>12</v>
      </c>
      <c r="I11" s="55" t="s">
        <v>12</v>
      </c>
      <c r="J11" s="56" t="s">
        <v>12</v>
      </c>
      <c r="K11" s="54" t="s">
        <v>12</v>
      </c>
      <c r="L11" s="54" t="s">
        <v>12</v>
      </c>
      <c r="M11" s="57" t="s">
        <v>12</v>
      </c>
      <c r="N11" s="53" t="s">
        <v>12</v>
      </c>
    </row>
    <row r="12" spans="1:14" x14ac:dyDescent="0.25">
      <c r="A12" s="45" t="s">
        <v>105</v>
      </c>
      <c r="B12" s="52">
        <v>138763.24</v>
      </c>
      <c r="C12" s="52">
        <v>101187.26</v>
      </c>
      <c r="D12" s="52">
        <v>100925.4</v>
      </c>
      <c r="E12" s="52">
        <v>102220.72</v>
      </c>
      <c r="F12" s="52">
        <v>101114.03</v>
      </c>
      <c r="G12" s="52">
        <v>104426.48999999999</v>
      </c>
      <c r="H12" s="52">
        <v>104572.2</v>
      </c>
      <c r="I12" s="52">
        <v>108319.69</v>
      </c>
      <c r="J12" s="52">
        <v>105848.26999999999</v>
      </c>
      <c r="K12" s="52">
        <v>107833.03</v>
      </c>
      <c r="L12" s="52">
        <v>112222.45</v>
      </c>
      <c r="M12" s="52">
        <v>110006.48000000001</v>
      </c>
      <c r="N12" s="52">
        <v>1297439.2599999998</v>
      </c>
    </row>
    <row r="13" spans="1:14" x14ac:dyDescent="0.25">
      <c r="A13" s="45"/>
      <c r="B13" s="59"/>
      <c r="C13" s="60"/>
      <c r="D13" s="60"/>
      <c r="E13" s="60"/>
      <c r="F13" s="60"/>
      <c r="G13" s="60"/>
      <c r="H13" s="60"/>
      <c r="I13" s="61"/>
      <c r="J13" s="62"/>
      <c r="K13" s="60"/>
      <c r="L13" s="60"/>
      <c r="M13" s="63"/>
      <c r="N13" s="64"/>
    </row>
    <row r="14" spans="1:14" x14ac:dyDescent="0.25">
      <c r="A14" s="43" t="s">
        <v>106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</row>
    <row r="15" spans="1:14" x14ac:dyDescent="0.25">
      <c r="A15" s="45"/>
      <c r="B15" s="46"/>
      <c r="C15" s="47"/>
      <c r="D15" s="47"/>
      <c r="E15" s="47"/>
      <c r="F15" s="47"/>
      <c r="G15" s="47"/>
      <c r="H15" s="47"/>
      <c r="I15" s="45"/>
      <c r="J15" s="49"/>
      <c r="K15" s="47"/>
      <c r="L15" s="47"/>
      <c r="M15" s="50"/>
      <c r="N15" s="51"/>
    </row>
    <row r="16" spans="1:14" x14ac:dyDescent="0.25">
      <c r="A16" s="45" t="s">
        <v>107</v>
      </c>
      <c r="B16" s="59">
        <v>11085.94</v>
      </c>
      <c r="C16" s="59">
        <v>11085.94</v>
      </c>
      <c r="D16" s="59">
        <v>11085.94</v>
      </c>
      <c r="E16" s="59">
        <v>11085.94</v>
      </c>
      <c r="F16" s="59">
        <v>11085.94</v>
      </c>
      <c r="G16" s="59">
        <v>11085.94</v>
      </c>
      <c r="H16" s="59">
        <v>11085.94</v>
      </c>
      <c r="I16" s="59">
        <v>11085.94</v>
      </c>
      <c r="J16" s="59">
        <v>11085.94</v>
      </c>
      <c r="K16" s="59">
        <v>11085.94</v>
      </c>
      <c r="L16" s="59">
        <v>11085.94</v>
      </c>
      <c r="M16" s="59">
        <v>11085.94</v>
      </c>
      <c r="N16" s="64">
        <v>133031.28</v>
      </c>
    </row>
    <row r="17" spans="1:14" x14ac:dyDescent="0.25">
      <c r="A17" s="45" t="s">
        <v>108</v>
      </c>
      <c r="B17" s="59">
        <v>686.13</v>
      </c>
      <c r="C17" s="59">
        <v>686.13</v>
      </c>
      <c r="D17" s="59">
        <v>686.13</v>
      </c>
      <c r="E17" s="59">
        <v>686.13</v>
      </c>
      <c r="F17" s="59">
        <v>686.13</v>
      </c>
      <c r="G17" s="59">
        <v>686.13</v>
      </c>
      <c r="H17" s="59">
        <v>686.13</v>
      </c>
      <c r="I17" s="59">
        <v>686.13</v>
      </c>
      <c r="J17" s="59">
        <v>686.13</v>
      </c>
      <c r="K17" s="59">
        <v>686.13</v>
      </c>
      <c r="L17" s="59">
        <v>686.13</v>
      </c>
      <c r="M17" s="59">
        <v>686.13</v>
      </c>
      <c r="N17" s="64">
        <v>8233.56</v>
      </c>
    </row>
    <row r="18" spans="1:14" x14ac:dyDescent="0.25">
      <c r="A18" s="45" t="s">
        <v>109</v>
      </c>
      <c r="B18" s="59">
        <v>848.07441000000006</v>
      </c>
      <c r="C18" s="59">
        <v>848.07441000000006</v>
      </c>
      <c r="D18" s="59">
        <v>848.07441000000006</v>
      </c>
      <c r="E18" s="59">
        <v>848.07441000000006</v>
      </c>
      <c r="F18" s="59">
        <v>848.07441000000006</v>
      </c>
      <c r="G18" s="59">
        <v>848.07441000000006</v>
      </c>
      <c r="H18" s="59">
        <v>848.07441000000006</v>
      </c>
      <c r="I18" s="59">
        <v>848.07441000000006</v>
      </c>
      <c r="J18" s="59">
        <v>848.07441000000006</v>
      </c>
      <c r="K18" s="59">
        <v>848.07441000000006</v>
      </c>
      <c r="L18" s="59">
        <v>848.07441000000006</v>
      </c>
      <c r="M18" s="59">
        <v>848.07441000000006</v>
      </c>
      <c r="N18" s="64">
        <v>10176.892919999998</v>
      </c>
    </row>
    <row r="19" spans="1:14" x14ac:dyDescent="0.25">
      <c r="A19" s="45" t="s">
        <v>110</v>
      </c>
      <c r="B19" s="59">
        <v>554.29700000000003</v>
      </c>
      <c r="C19" s="59">
        <v>554.29700000000003</v>
      </c>
      <c r="D19" s="59">
        <v>554.29700000000003</v>
      </c>
      <c r="E19" s="59">
        <v>554.29700000000003</v>
      </c>
      <c r="F19" s="59">
        <v>554.29700000000003</v>
      </c>
      <c r="G19" s="59">
        <v>554.29700000000003</v>
      </c>
      <c r="H19" s="59">
        <v>554.29700000000003</v>
      </c>
      <c r="I19" s="59">
        <v>554.29700000000003</v>
      </c>
      <c r="J19" s="59">
        <v>554.29700000000003</v>
      </c>
      <c r="K19" s="59">
        <v>554.29700000000003</v>
      </c>
      <c r="L19" s="59">
        <v>554.29700000000003</v>
      </c>
      <c r="M19" s="59">
        <v>554.29700000000003</v>
      </c>
      <c r="N19" s="64">
        <v>6651.5640000000021</v>
      </c>
    </row>
    <row r="20" spans="1:14" x14ac:dyDescent="0.25">
      <c r="A20" s="45" t="s">
        <v>111</v>
      </c>
      <c r="B20" s="46">
        <v>123.75</v>
      </c>
      <c r="C20" s="46">
        <v>123.75</v>
      </c>
      <c r="D20" s="46">
        <v>123.75</v>
      </c>
      <c r="E20" s="46">
        <v>123.75</v>
      </c>
      <c r="F20" s="46">
        <v>123.75</v>
      </c>
      <c r="G20" s="46">
        <v>123.75</v>
      </c>
      <c r="H20" s="46">
        <v>123.75</v>
      </c>
      <c r="I20" s="46">
        <v>123.75</v>
      </c>
      <c r="J20" s="46">
        <v>123.75</v>
      </c>
      <c r="K20" s="46">
        <v>123.75</v>
      </c>
      <c r="L20" s="46">
        <v>123.75</v>
      </c>
      <c r="M20" s="46">
        <v>123.75</v>
      </c>
      <c r="N20" s="64">
        <v>1485</v>
      </c>
    </row>
    <row r="21" spans="1:14" x14ac:dyDescent="0.25">
      <c r="A21" s="45" t="s">
        <v>112</v>
      </c>
      <c r="B21" s="46">
        <v>476.8</v>
      </c>
      <c r="C21" s="46">
        <v>476.8</v>
      </c>
      <c r="D21" s="46">
        <v>476.8</v>
      </c>
      <c r="E21" s="46">
        <v>476.8</v>
      </c>
      <c r="F21" s="46">
        <v>476.8</v>
      </c>
      <c r="G21" s="46">
        <v>476.8</v>
      </c>
      <c r="H21" s="46">
        <v>476.8</v>
      </c>
      <c r="I21" s="46">
        <v>476.8</v>
      </c>
      <c r="J21" s="46">
        <v>476.8</v>
      </c>
      <c r="K21" s="46">
        <v>476.8</v>
      </c>
      <c r="L21" s="46">
        <v>476.8</v>
      </c>
      <c r="M21" s="46">
        <v>476.8</v>
      </c>
      <c r="N21" s="64">
        <v>5721.6000000000013</v>
      </c>
    </row>
    <row r="22" spans="1:14" x14ac:dyDescent="0.25">
      <c r="A22" s="45" t="s">
        <v>113</v>
      </c>
      <c r="B22" s="46">
        <v>75</v>
      </c>
      <c r="C22" s="46">
        <v>75</v>
      </c>
      <c r="D22" s="46">
        <v>75</v>
      </c>
      <c r="E22" s="46">
        <v>75</v>
      </c>
      <c r="F22" s="46">
        <v>75</v>
      </c>
      <c r="G22" s="46">
        <v>75</v>
      </c>
      <c r="H22" s="46">
        <v>75</v>
      </c>
      <c r="I22" s="46">
        <v>75</v>
      </c>
      <c r="J22" s="46">
        <v>75</v>
      </c>
      <c r="K22" s="46">
        <v>75</v>
      </c>
      <c r="L22" s="46">
        <v>75</v>
      </c>
      <c r="M22" s="46">
        <v>75</v>
      </c>
      <c r="N22" s="64">
        <v>900</v>
      </c>
    </row>
    <row r="23" spans="1:14" x14ac:dyDescent="0.25">
      <c r="A23" s="45" t="s">
        <v>114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64">
        <v>0</v>
      </c>
    </row>
    <row r="24" spans="1:14" x14ac:dyDescent="0.25">
      <c r="A24" s="45" t="s">
        <v>115</v>
      </c>
      <c r="B24" s="46">
        <v>0</v>
      </c>
      <c r="C24" s="46">
        <v>0</v>
      </c>
      <c r="D24" s="46">
        <v>0</v>
      </c>
      <c r="E24" s="46">
        <v>100</v>
      </c>
      <c r="F24" s="46">
        <v>0</v>
      </c>
      <c r="G24" s="46">
        <v>3525</v>
      </c>
      <c r="H24" s="46">
        <v>0</v>
      </c>
      <c r="I24" s="46">
        <v>0</v>
      </c>
      <c r="J24" s="46">
        <v>150</v>
      </c>
      <c r="K24" s="46">
        <v>0</v>
      </c>
      <c r="L24" s="46">
        <v>0</v>
      </c>
      <c r="M24" s="46">
        <v>1150</v>
      </c>
      <c r="N24" s="64">
        <v>4925</v>
      </c>
    </row>
    <row r="25" spans="1:14" x14ac:dyDescent="0.25">
      <c r="A25" s="45" t="s">
        <v>116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500</v>
      </c>
      <c r="N25" s="64">
        <v>500</v>
      </c>
    </row>
    <row r="26" spans="1:14" x14ac:dyDescent="0.25">
      <c r="A26" s="45" t="s">
        <v>117</v>
      </c>
      <c r="B26" s="46">
        <v>1500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64">
        <v>1500</v>
      </c>
    </row>
    <row r="27" spans="1:14" x14ac:dyDescent="0.25">
      <c r="A27" s="45" t="s">
        <v>118</v>
      </c>
      <c r="B27" s="46">
        <v>1550</v>
      </c>
      <c r="C27" s="46">
        <v>1550</v>
      </c>
      <c r="D27" s="46">
        <v>1550</v>
      </c>
      <c r="E27" s="46">
        <v>1550</v>
      </c>
      <c r="F27" s="46">
        <v>1550</v>
      </c>
      <c r="G27" s="46">
        <v>1550</v>
      </c>
      <c r="H27" s="46">
        <v>1550</v>
      </c>
      <c r="I27" s="46">
        <v>1550</v>
      </c>
      <c r="J27" s="46">
        <v>1550</v>
      </c>
      <c r="K27" s="46">
        <v>1550</v>
      </c>
      <c r="L27" s="46">
        <v>1550</v>
      </c>
      <c r="M27" s="46">
        <v>1550</v>
      </c>
      <c r="N27" s="64">
        <v>18600</v>
      </c>
    </row>
    <row r="28" spans="1:14" x14ac:dyDescent="0.25">
      <c r="A28" s="45" t="s">
        <v>119</v>
      </c>
      <c r="B28" s="46">
        <v>812.26</v>
      </c>
      <c r="C28" s="46">
        <v>812.26</v>
      </c>
      <c r="D28" s="46">
        <v>812.26</v>
      </c>
      <c r="E28" s="46">
        <v>812.26</v>
      </c>
      <c r="F28" s="46">
        <v>812.26</v>
      </c>
      <c r="G28" s="46">
        <v>812.26</v>
      </c>
      <c r="H28" s="46">
        <v>812.26</v>
      </c>
      <c r="I28" s="46">
        <v>812.26</v>
      </c>
      <c r="J28" s="46">
        <v>812.26</v>
      </c>
      <c r="K28" s="46"/>
      <c r="L28" s="46">
        <v>0</v>
      </c>
      <c r="M28" s="46">
        <v>0</v>
      </c>
      <c r="N28" s="64">
        <v>7310.3400000000011</v>
      </c>
    </row>
    <row r="29" spans="1:14" x14ac:dyDescent="0.25">
      <c r="A29" s="45" t="s">
        <v>120</v>
      </c>
      <c r="B29" s="46">
        <v>175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64">
        <v>175</v>
      </c>
    </row>
    <row r="30" spans="1:14" x14ac:dyDescent="0.25">
      <c r="A30" s="45" t="s">
        <v>121</v>
      </c>
      <c r="B30" s="46">
        <v>46900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35100</v>
      </c>
      <c r="N30" s="64">
        <v>82000</v>
      </c>
    </row>
    <row r="31" spans="1:14" x14ac:dyDescent="0.25">
      <c r="A31" s="45" t="s">
        <v>122</v>
      </c>
      <c r="B31" s="46">
        <v>75</v>
      </c>
      <c r="C31" s="46">
        <v>75</v>
      </c>
      <c r="D31" s="46">
        <v>75</v>
      </c>
      <c r="E31" s="46">
        <v>75</v>
      </c>
      <c r="F31" s="46">
        <v>75</v>
      </c>
      <c r="G31" s="46">
        <v>75</v>
      </c>
      <c r="H31" s="46">
        <v>75</v>
      </c>
      <c r="I31" s="46">
        <v>75</v>
      </c>
      <c r="J31" s="46">
        <v>75</v>
      </c>
      <c r="K31" s="46">
        <v>75</v>
      </c>
      <c r="L31" s="46">
        <v>75</v>
      </c>
      <c r="M31" s="46">
        <v>75</v>
      </c>
      <c r="N31" s="64">
        <v>900</v>
      </c>
    </row>
    <row r="32" spans="1:14" x14ac:dyDescent="0.25">
      <c r="A32" s="45"/>
      <c r="B32" s="46"/>
      <c r="C32" s="47"/>
      <c r="D32" s="47"/>
      <c r="E32" s="47"/>
      <c r="F32" s="47"/>
      <c r="G32" s="47"/>
      <c r="H32" s="47"/>
      <c r="I32" s="45"/>
      <c r="J32" s="49"/>
      <c r="K32" s="47"/>
      <c r="L32" s="47"/>
      <c r="M32" s="50"/>
      <c r="N32" s="51"/>
    </row>
    <row r="33" spans="1:14" x14ac:dyDescent="0.25">
      <c r="A33" s="45"/>
      <c r="B33" s="46" t="s">
        <v>12</v>
      </c>
      <c r="C33" s="47" t="s">
        <v>12</v>
      </c>
      <c r="D33" s="47" t="s">
        <v>12</v>
      </c>
      <c r="E33" s="47" t="s">
        <v>12</v>
      </c>
      <c r="F33" s="47" t="s">
        <v>12</v>
      </c>
      <c r="G33" s="47" t="s">
        <v>12</v>
      </c>
      <c r="H33" s="47" t="s">
        <v>12</v>
      </c>
      <c r="I33" s="45" t="s">
        <v>12</v>
      </c>
      <c r="J33" s="49" t="s">
        <v>12</v>
      </c>
      <c r="K33" s="47" t="s">
        <v>12</v>
      </c>
      <c r="L33" s="47" t="s">
        <v>12</v>
      </c>
      <c r="M33" s="50" t="s">
        <v>12</v>
      </c>
      <c r="N33" s="51" t="s">
        <v>12</v>
      </c>
    </row>
    <row r="34" spans="1:14" x14ac:dyDescent="0.25">
      <c r="A34" s="45" t="s">
        <v>123</v>
      </c>
      <c r="B34" s="59">
        <v>64862.251409999997</v>
      </c>
      <c r="C34" s="59">
        <v>16287.251409999999</v>
      </c>
      <c r="D34" s="59">
        <v>16287.251409999999</v>
      </c>
      <c r="E34" s="59">
        <v>16387.251409999997</v>
      </c>
      <c r="F34" s="59">
        <v>16287.251409999999</v>
      </c>
      <c r="G34" s="59">
        <v>19812.251409999997</v>
      </c>
      <c r="H34" s="59">
        <v>16287.251409999999</v>
      </c>
      <c r="I34" s="59">
        <v>16287.251409999999</v>
      </c>
      <c r="J34" s="59">
        <v>16437.251409999997</v>
      </c>
      <c r="K34" s="59">
        <v>15474.991409999999</v>
      </c>
      <c r="L34" s="59">
        <v>15474.991409999999</v>
      </c>
      <c r="M34" s="59">
        <v>52224.991410000002</v>
      </c>
      <c r="N34" s="64">
        <v>282110.23692</v>
      </c>
    </row>
    <row r="35" spans="1:14" x14ac:dyDescent="0.25">
      <c r="A35" s="45"/>
      <c r="B35" s="59"/>
      <c r="C35" s="60"/>
      <c r="D35" s="60"/>
      <c r="E35" s="60"/>
      <c r="F35" s="60"/>
      <c r="G35" s="60"/>
      <c r="H35" s="60"/>
      <c r="I35" s="61"/>
      <c r="J35" s="62"/>
      <c r="K35" s="60"/>
      <c r="L35" s="60"/>
      <c r="M35" s="63"/>
      <c r="N35" s="64"/>
    </row>
    <row r="36" spans="1:14" x14ac:dyDescent="0.25">
      <c r="A36" s="43" t="s">
        <v>124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</row>
    <row r="37" spans="1:14" x14ac:dyDescent="0.25">
      <c r="A37" s="45"/>
      <c r="B37" s="46"/>
      <c r="C37" s="47"/>
      <c r="D37" s="47"/>
      <c r="E37" s="47"/>
      <c r="F37" s="47"/>
      <c r="G37" s="47"/>
      <c r="H37" s="47"/>
      <c r="I37" s="45"/>
      <c r="J37" s="49"/>
      <c r="K37" s="47"/>
      <c r="L37" s="47"/>
      <c r="M37" s="50"/>
      <c r="N37" s="51"/>
    </row>
    <row r="38" spans="1:14" x14ac:dyDescent="0.25">
      <c r="A38" s="45" t="s">
        <v>125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64">
        <v>0</v>
      </c>
    </row>
    <row r="39" spans="1:14" x14ac:dyDescent="0.25">
      <c r="A39" s="45" t="s">
        <v>126</v>
      </c>
      <c r="B39" s="59">
        <v>0</v>
      </c>
      <c r="C39" s="59">
        <v>0</v>
      </c>
      <c r="D39" s="59">
        <v>0</v>
      </c>
      <c r="E39" s="59">
        <v>0</v>
      </c>
      <c r="F39" s="59">
        <v>0</v>
      </c>
      <c r="G39" s="59">
        <v>0</v>
      </c>
      <c r="H39" s="59">
        <v>0</v>
      </c>
      <c r="I39" s="59">
        <v>0</v>
      </c>
      <c r="J39" s="59">
        <v>0</v>
      </c>
      <c r="K39" s="59">
        <v>0</v>
      </c>
      <c r="L39" s="59">
        <v>0</v>
      </c>
      <c r="M39" s="59">
        <v>0</v>
      </c>
      <c r="N39" s="64">
        <v>0</v>
      </c>
    </row>
    <row r="40" spans="1:14" x14ac:dyDescent="0.25">
      <c r="A40" s="45" t="s">
        <v>127</v>
      </c>
      <c r="B40" s="59">
        <v>8975</v>
      </c>
      <c r="C40" s="59">
        <v>8975</v>
      </c>
      <c r="D40" s="59">
        <v>8975</v>
      </c>
      <c r="E40" s="59">
        <v>8975</v>
      </c>
      <c r="F40" s="59">
        <v>8975</v>
      </c>
      <c r="G40" s="59">
        <v>8975</v>
      </c>
      <c r="H40" s="59">
        <v>8975</v>
      </c>
      <c r="I40" s="59">
        <v>8975</v>
      </c>
      <c r="J40" s="59">
        <v>8975</v>
      </c>
      <c r="K40" s="59">
        <v>8975</v>
      </c>
      <c r="L40" s="59">
        <v>8975</v>
      </c>
      <c r="M40" s="59">
        <v>12000</v>
      </c>
      <c r="N40" s="64">
        <v>110725</v>
      </c>
    </row>
    <row r="41" spans="1:14" x14ac:dyDescent="0.25">
      <c r="A41" s="45" t="s">
        <v>128</v>
      </c>
      <c r="B41" s="59">
        <v>0</v>
      </c>
      <c r="C41" s="59">
        <v>0</v>
      </c>
      <c r="D41" s="59">
        <v>0</v>
      </c>
      <c r="E41" s="59">
        <v>0</v>
      </c>
      <c r="F41" s="59">
        <v>0</v>
      </c>
      <c r="G41" s="59">
        <v>0</v>
      </c>
      <c r="H41" s="59">
        <v>0</v>
      </c>
      <c r="I41" s="59">
        <v>0</v>
      </c>
      <c r="J41" s="59">
        <v>0</v>
      </c>
      <c r="K41" s="59">
        <v>0</v>
      </c>
      <c r="L41" s="59">
        <v>0</v>
      </c>
      <c r="M41" s="59">
        <v>0</v>
      </c>
      <c r="N41" s="64">
        <v>0</v>
      </c>
    </row>
    <row r="42" spans="1:14" x14ac:dyDescent="0.25">
      <c r="A42" s="45"/>
      <c r="B42" s="46"/>
      <c r="C42" s="47"/>
      <c r="D42" s="47"/>
      <c r="E42" s="47"/>
      <c r="F42" s="47"/>
      <c r="G42" s="47"/>
      <c r="H42" s="47"/>
      <c r="I42" s="45"/>
      <c r="J42" s="49"/>
      <c r="K42" s="47"/>
      <c r="L42" s="47"/>
      <c r="M42" s="50"/>
      <c r="N42" s="51"/>
    </row>
    <row r="43" spans="1:14" x14ac:dyDescent="0.25">
      <c r="A43" s="45"/>
      <c r="B43" s="46" t="s">
        <v>12</v>
      </c>
      <c r="C43" s="47" t="s">
        <v>12</v>
      </c>
      <c r="D43" s="47" t="s">
        <v>12</v>
      </c>
      <c r="E43" s="47" t="s">
        <v>12</v>
      </c>
      <c r="F43" s="47" t="s">
        <v>12</v>
      </c>
      <c r="G43" s="47" t="s">
        <v>12</v>
      </c>
      <c r="H43" s="47" t="s">
        <v>12</v>
      </c>
      <c r="I43" s="45" t="s">
        <v>12</v>
      </c>
      <c r="J43" s="49" t="s">
        <v>12</v>
      </c>
      <c r="K43" s="47" t="s">
        <v>12</v>
      </c>
      <c r="L43" s="47" t="s">
        <v>12</v>
      </c>
      <c r="M43" s="50" t="s">
        <v>12</v>
      </c>
      <c r="N43" s="51" t="s">
        <v>12</v>
      </c>
    </row>
    <row r="44" spans="1:14" x14ac:dyDescent="0.25">
      <c r="A44" s="45" t="s">
        <v>129</v>
      </c>
      <c r="B44" s="59">
        <v>8975</v>
      </c>
      <c r="C44" s="59">
        <v>8975</v>
      </c>
      <c r="D44" s="59">
        <v>8975</v>
      </c>
      <c r="E44" s="59">
        <v>8975</v>
      </c>
      <c r="F44" s="59">
        <v>8975</v>
      </c>
      <c r="G44" s="59">
        <v>8975</v>
      </c>
      <c r="H44" s="59">
        <v>8975</v>
      </c>
      <c r="I44" s="59">
        <v>8975</v>
      </c>
      <c r="J44" s="59">
        <v>8975</v>
      </c>
      <c r="K44" s="59">
        <v>8975</v>
      </c>
      <c r="L44" s="59">
        <v>8975</v>
      </c>
      <c r="M44" s="59">
        <v>12000</v>
      </c>
      <c r="N44" s="64">
        <v>110725</v>
      </c>
    </row>
    <row r="45" spans="1:14" x14ac:dyDescent="0.25">
      <c r="A45" s="45"/>
      <c r="B45" s="59"/>
      <c r="C45" s="60"/>
      <c r="D45" s="60"/>
      <c r="E45" s="60"/>
      <c r="F45" s="60"/>
      <c r="G45" s="60"/>
      <c r="H45" s="60"/>
      <c r="I45" s="61"/>
      <c r="J45" s="62"/>
      <c r="K45" s="60"/>
      <c r="L45" s="60"/>
      <c r="M45" s="63"/>
      <c r="N45" s="64"/>
    </row>
    <row r="46" spans="1:14" x14ac:dyDescent="0.25">
      <c r="A46" s="43" t="s">
        <v>130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</row>
    <row r="47" spans="1:14" x14ac:dyDescent="0.25">
      <c r="A47" s="45"/>
      <c r="B47" s="46"/>
      <c r="C47" s="47"/>
      <c r="D47" s="47"/>
      <c r="E47" s="47"/>
      <c r="F47" s="47"/>
      <c r="G47" s="47"/>
      <c r="H47" s="47"/>
      <c r="I47" s="45"/>
      <c r="J47" s="49"/>
      <c r="K47" s="47"/>
      <c r="L47" s="47"/>
      <c r="M47" s="50"/>
      <c r="N47" s="51"/>
    </row>
    <row r="48" spans="1:14" x14ac:dyDescent="0.25">
      <c r="A48" s="45" t="s">
        <v>131</v>
      </c>
      <c r="B48" s="46">
        <v>0</v>
      </c>
      <c r="C48" s="46">
        <v>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65">
        <v>0</v>
      </c>
    </row>
    <row r="49" spans="1:15" x14ac:dyDescent="0.25">
      <c r="A49" s="45" t="s">
        <v>132</v>
      </c>
      <c r="B49" s="46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  <c r="I49" s="45">
        <v>0</v>
      </c>
      <c r="J49" s="49">
        <v>0</v>
      </c>
      <c r="K49" s="60">
        <v>0</v>
      </c>
      <c r="L49" s="60">
        <v>0</v>
      </c>
      <c r="M49" s="50">
        <v>0</v>
      </c>
      <c r="N49" s="66">
        <v>0</v>
      </c>
    </row>
    <row r="50" spans="1:15" x14ac:dyDescent="0.25">
      <c r="A50" s="45" t="s">
        <v>133</v>
      </c>
      <c r="B50" s="46"/>
      <c r="C50" s="47"/>
      <c r="D50" s="47"/>
      <c r="E50" s="47"/>
      <c r="F50" s="47"/>
      <c r="G50" s="47"/>
      <c r="H50" s="47"/>
      <c r="I50" s="45"/>
      <c r="J50" s="49"/>
      <c r="K50" s="60"/>
      <c r="L50" s="60"/>
      <c r="M50" s="50"/>
      <c r="N50" s="51"/>
    </row>
    <row r="51" spans="1:15" x14ac:dyDescent="0.25">
      <c r="A51" s="45"/>
      <c r="B51" s="46"/>
      <c r="C51" s="47"/>
      <c r="D51" s="47"/>
      <c r="E51" s="47"/>
      <c r="F51" s="47"/>
      <c r="G51" s="47"/>
      <c r="H51" s="47"/>
      <c r="I51" s="45"/>
      <c r="J51" s="49"/>
      <c r="K51" s="47"/>
      <c r="L51" s="47"/>
      <c r="M51" s="50"/>
      <c r="N51" s="51"/>
    </row>
    <row r="52" spans="1:15" x14ac:dyDescent="0.25">
      <c r="A52" s="45"/>
      <c r="B52" s="46" t="s">
        <v>12</v>
      </c>
      <c r="C52" s="47" t="s">
        <v>12</v>
      </c>
      <c r="D52" s="47" t="s">
        <v>12</v>
      </c>
      <c r="E52" s="47" t="s">
        <v>12</v>
      </c>
      <c r="F52" s="47" t="s">
        <v>12</v>
      </c>
      <c r="G52" s="47" t="s">
        <v>12</v>
      </c>
      <c r="H52" s="47" t="s">
        <v>12</v>
      </c>
      <c r="I52" s="45" t="s">
        <v>12</v>
      </c>
      <c r="J52" s="49" t="s">
        <v>12</v>
      </c>
      <c r="K52" s="47" t="s">
        <v>12</v>
      </c>
      <c r="L52" s="47" t="s">
        <v>12</v>
      </c>
      <c r="M52" s="50" t="s">
        <v>12</v>
      </c>
      <c r="N52" s="51" t="s">
        <v>12</v>
      </c>
    </row>
    <row r="53" spans="1:15" x14ac:dyDescent="0.25">
      <c r="A53" s="45" t="s">
        <v>134</v>
      </c>
      <c r="B53" s="67">
        <v>0</v>
      </c>
      <c r="C53" s="67">
        <v>0</v>
      </c>
      <c r="D53" s="67">
        <v>0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</row>
    <row r="54" spans="1:15" x14ac:dyDescent="0.25">
      <c r="A54" s="45"/>
      <c r="B54" s="46"/>
      <c r="C54" s="47"/>
      <c r="D54" s="47"/>
      <c r="E54" s="47"/>
      <c r="F54" s="47"/>
      <c r="G54" s="47"/>
      <c r="H54" s="47"/>
      <c r="I54" s="45"/>
      <c r="J54" s="49"/>
      <c r="K54" s="47"/>
      <c r="L54" s="47"/>
      <c r="M54" s="50"/>
      <c r="N54" s="51"/>
    </row>
    <row r="55" spans="1:15" x14ac:dyDescent="0.25">
      <c r="A55" s="45" t="s">
        <v>135</v>
      </c>
      <c r="B55" s="59">
        <v>64925.988589999994</v>
      </c>
      <c r="C55" s="59">
        <v>75925.008589999998</v>
      </c>
      <c r="D55" s="59">
        <v>75663.148589999997</v>
      </c>
      <c r="E55" s="59">
        <v>76858.468590000004</v>
      </c>
      <c r="F55" s="59">
        <v>75851.778590000002</v>
      </c>
      <c r="G55" s="59">
        <v>75639.238589999994</v>
      </c>
      <c r="H55" s="59">
        <v>79309.94859</v>
      </c>
      <c r="I55" s="59">
        <v>83057.438590000005</v>
      </c>
      <c r="J55" s="59">
        <v>80436.018589999992</v>
      </c>
      <c r="K55" s="59">
        <v>83383.038589999996</v>
      </c>
      <c r="L55" s="59">
        <v>87772.458589999995</v>
      </c>
      <c r="M55" s="59">
        <v>45781.488590000008</v>
      </c>
      <c r="N55" s="59">
        <v>904604.02307999972</v>
      </c>
      <c r="O55" s="34"/>
    </row>
    <row r="56" spans="1:15" ht="15.75" thickBot="1" x14ac:dyDescent="0.3">
      <c r="A56" s="45"/>
      <c r="B56" s="68" t="s">
        <v>136</v>
      </c>
      <c r="C56" s="69" t="s">
        <v>136</v>
      </c>
      <c r="D56" s="69" t="s">
        <v>136</v>
      </c>
      <c r="E56" s="69" t="s">
        <v>136</v>
      </c>
      <c r="F56" s="69" t="s">
        <v>136</v>
      </c>
      <c r="G56" s="69" t="s">
        <v>136</v>
      </c>
      <c r="H56" s="69" t="s">
        <v>136</v>
      </c>
      <c r="I56" s="70" t="s">
        <v>136</v>
      </c>
      <c r="J56" s="71" t="s">
        <v>136</v>
      </c>
      <c r="K56" s="72" t="s">
        <v>136</v>
      </c>
      <c r="L56" s="72" t="s">
        <v>136</v>
      </c>
      <c r="M56" s="73" t="s">
        <v>136</v>
      </c>
      <c r="N56" s="51" t="s">
        <v>136</v>
      </c>
    </row>
    <row r="58" spans="1:15" ht="17.25" x14ac:dyDescent="0.4">
      <c r="A58" s="14"/>
      <c r="D58" s="14"/>
      <c r="E58" s="14"/>
      <c r="K58" t="s">
        <v>137</v>
      </c>
      <c r="N58" s="58">
        <v>13180.65</v>
      </c>
    </row>
    <row r="59" spans="1:15" x14ac:dyDescent="0.25">
      <c r="A59" s="14"/>
      <c r="D59" s="14"/>
      <c r="E59" s="14"/>
    </row>
    <row r="60" spans="1:15" ht="17.25" x14ac:dyDescent="0.4">
      <c r="A60" s="14"/>
      <c r="D60" s="14"/>
      <c r="E60" s="14"/>
      <c r="L60" t="s">
        <v>138</v>
      </c>
      <c r="N60" s="74">
        <v>891423.3730799997</v>
      </c>
    </row>
    <row r="61" spans="1:15" x14ac:dyDescent="0.25">
      <c r="A61" s="14"/>
      <c r="D61" s="14"/>
      <c r="E61" s="14"/>
    </row>
    <row r="62" spans="1:15" x14ac:dyDescent="0.25">
      <c r="A62" s="14"/>
      <c r="D62" s="14"/>
      <c r="E62" s="14"/>
    </row>
    <row r="63" spans="1:15" x14ac:dyDescent="0.25">
      <c r="A63" s="14"/>
    </row>
    <row r="64" spans="1:15" x14ac:dyDescent="0.25">
      <c r="A64" s="14"/>
    </row>
    <row r="65" spans="1:1" x14ac:dyDescent="0.25">
      <c r="A65" s="1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F0FE3-46FC-439D-B959-252223DF2671}">
  <dimension ref="A1:O71"/>
  <sheetViews>
    <sheetView workbookViewId="0"/>
  </sheetViews>
  <sheetFormatPr defaultRowHeight="15" x14ac:dyDescent="0.25"/>
  <cols>
    <col min="1" max="1" width="40.85546875" customWidth="1"/>
    <col min="6" max="6" width="9.42578125" customWidth="1"/>
    <col min="14" max="14" width="13.42578125" customWidth="1"/>
    <col min="15" max="15" width="4.85546875" customWidth="1"/>
  </cols>
  <sheetData>
    <row r="1" spans="1:15" ht="15.75" x14ac:dyDescent="0.25">
      <c r="A1" s="33" t="s">
        <v>139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5" x14ac:dyDescent="0.25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5" x14ac:dyDescent="0.25">
      <c r="A3" s="75"/>
      <c r="B3" s="76" t="s">
        <v>55</v>
      </c>
      <c r="C3" s="77" t="s">
        <v>56</v>
      </c>
      <c r="D3" s="77" t="s">
        <v>57</v>
      </c>
      <c r="E3" s="77" t="s">
        <v>58</v>
      </c>
      <c r="F3" s="77" t="s">
        <v>59</v>
      </c>
      <c r="G3" s="77" t="s">
        <v>60</v>
      </c>
      <c r="H3" s="77" t="s">
        <v>61</v>
      </c>
      <c r="I3" s="78" t="s">
        <v>62</v>
      </c>
      <c r="J3" s="78" t="s">
        <v>63</v>
      </c>
      <c r="K3" s="78" t="s">
        <v>64</v>
      </c>
      <c r="L3" s="78" t="s">
        <v>65</v>
      </c>
      <c r="M3" s="78" t="s">
        <v>66</v>
      </c>
      <c r="N3" s="78" t="s">
        <v>83</v>
      </c>
      <c r="O3" s="79"/>
    </row>
    <row r="4" spans="1:15" x14ac:dyDescent="0.25">
      <c r="A4" s="80" t="s">
        <v>140</v>
      </c>
      <c r="B4" s="81"/>
      <c r="C4" s="82"/>
      <c r="D4" s="82"/>
      <c r="E4" s="82"/>
      <c r="F4" s="82"/>
      <c r="G4" s="82"/>
      <c r="H4" s="82"/>
      <c r="I4" s="83"/>
      <c r="J4" s="83"/>
      <c r="K4" s="83"/>
      <c r="L4" s="83"/>
      <c r="M4" s="83"/>
      <c r="N4" s="84"/>
      <c r="O4" s="85"/>
    </row>
    <row r="5" spans="1:15" x14ac:dyDescent="0.25">
      <c r="A5" s="86"/>
      <c r="B5" s="87"/>
      <c r="C5" s="88"/>
      <c r="D5" s="88"/>
      <c r="E5" s="88"/>
      <c r="F5" s="88"/>
      <c r="G5" s="88"/>
      <c r="H5" s="88"/>
      <c r="I5" s="89"/>
      <c r="J5" s="90"/>
      <c r="K5" s="88"/>
      <c r="L5" s="88"/>
      <c r="M5" s="91"/>
      <c r="N5" s="92"/>
    </row>
    <row r="6" spans="1:15" x14ac:dyDescent="0.25">
      <c r="A6" s="86" t="s">
        <v>141</v>
      </c>
      <c r="B6" s="93">
        <v>115</v>
      </c>
      <c r="C6" s="93">
        <v>115</v>
      </c>
      <c r="D6" s="93">
        <v>115</v>
      </c>
      <c r="E6" s="93">
        <v>115</v>
      </c>
      <c r="F6" s="93">
        <v>115</v>
      </c>
      <c r="G6" s="93">
        <v>115</v>
      </c>
      <c r="H6" s="93">
        <v>115</v>
      </c>
      <c r="I6" s="93">
        <v>115</v>
      </c>
      <c r="J6" s="93">
        <v>115</v>
      </c>
      <c r="K6" s="93">
        <v>115</v>
      </c>
      <c r="L6" s="93">
        <v>115</v>
      </c>
      <c r="M6" s="93">
        <v>115</v>
      </c>
      <c r="N6" s="94">
        <v>1380</v>
      </c>
    </row>
    <row r="7" spans="1:15" x14ac:dyDescent="0.25">
      <c r="A7" s="86" t="s">
        <v>142</v>
      </c>
      <c r="B7" s="87">
        <v>300</v>
      </c>
      <c r="C7" s="87">
        <v>300</v>
      </c>
      <c r="D7" s="87">
        <v>300</v>
      </c>
      <c r="E7" s="87">
        <v>300</v>
      </c>
      <c r="F7" s="87">
        <v>300</v>
      </c>
      <c r="G7" s="87">
        <v>300</v>
      </c>
      <c r="H7" s="87">
        <v>300</v>
      </c>
      <c r="I7" s="87">
        <v>300</v>
      </c>
      <c r="J7" s="87">
        <v>300</v>
      </c>
      <c r="K7" s="87">
        <v>300</v>
      </c>
      <c r="L7" s="87">
        <v>300</v>
      </c>
      <c r="M7" s="87">
        <v>300</v>
      </c>
      <c r="N7" s="94">
        <v>3600</v>
      </c>
    </row>
    <row r="8" spans="1:15" x14ac:dyDescent="0.25">
      <c r="A8" s="86" t="s">
        <v>143</v>
      </c>
      <c r="B8" s="95">
        <v>250</v>
      </c>
      <c r="C8" s="95">
        <v>250</v>
      </c>
      <c r="D8" s="95">
        <v>250</v>
      </c>
      <c r="E8" s="95">
        <v>250</v>
      </c>
      <c r="F8" s="95">
        <v>250</v>
      </c>
      <c r="G8" s="95">
        <v>250</v>
      </c>
      <c r="H8" s="95">
        <v>250</v>
      </c>
      <c r="I8" s="95">
        <v>250</v>
      </c>
      <c r="J8" s="95">
        <v>250</v>
      </c>
      <c r="K8" s="95">
        <v>250</v>
      </c>
      <c r="L8" s="95">
        <v>250</v>
      </c>
      <c r="M8" s="95">
        <v>250</v>
      </c>
      <c r="N8" s="94">
        <v>3000</v>
      </c>
    </row>
    <row r="9" spans="1:15" x14ac:dyDescent="0.25">
      <c r="A9" s="86" t="s">
        <v>144</v>
      </c>
      <c r="B9" s="87">
        <v>440</v>
      </c>
      <c r="C9" s="87">
        <v>440</v>
      </c>
      <c r="D9" s="87">
        <v>440</v>
      </c>
      <c r="E9" s="87">
        <v>440</v>
      </c>
      <c r="F9" s="87">
        <v>440</v>
      </c>
      <c r="G9" s="87">
        <v>440</v>
      </c>
      <c r="H9" s="87">
        <v>440</v>
      </c>
      <c r="I9" s="87">
        <v>440</v>
      </c>
      <c r="J9" s="87">
        <v>440</v>
      </c>
      <c r="K9" s="87">
        <v>440</v>
      </c>
      <c r="L9" s="87">
        <v>440</v>
      </c>
      <c r="M9" s="87">
        <v>440</v>
      </c>
      <c r="N9" s="92">
        <v>5280</v>
      </c>
    </row>
    <row r="10" spans="1:15" x14ac:dyDescent="0.25">
      <c r="A10" s="86"/>
      <c r="B10" s="87" t="s">
        <v>12</v>
      </c>
      <c r="C10" s="88" t="s">
        <v>12</v>
      </c>
      <c r="D10" s="88" t="s">
        <v>12</v>
      </c>
      <c r="E10" s="88" t="s">
        <v>12</v>
      </c>
      <c r="F10" s="88" t="s">
        <v>12</v>
      </c>
      <c r="G10" s="88" t="s">
        <v>12</v>
      </c>
      <c r="H10" s="88" t="s">
        <v>12</v>
      </c>
      <c r="I10" s="89" t="s">
        <v>12</v>
      </c>
      <c r="J10" s="90" t="s">
        <v>12</v>
      </c>
      <c r="K10" s="88" t="s">
        <v>12</v>
      </c>
      <c r="L10" s="88" t="s">
        <v>12</v>
      </c>
      <c r="M10" s="91" t="s">
        <v>12</v>
      </c>
      <c r="N10" s="92" t="s">
        <v>12</v>
      </c>
    </row>
    <row r="11" spans="1:15" x14ac:dyDescent="0.25">
      <c r="A11" s="86" t="s">
        <v>145</v>
      </c>
      <c r="B11" s="95">
        <v>1105</v>
      </c>
      <c r="C11" s="95">
        <v>1105</v>
      </c>
      <c r="D11" s="95">
        <v>1105</v>
      </c>
      <c r="E11" s="95">
        <v>1105</v>
      </c>
      <c r="F11" s="95">
        <v>1105</v>
      </c>
      <c r="G11" s="95">
        <v>1105</v>
      </c>
      <c r="H11" s="95">
        <v>1105</v>
      </c>
      <c r="I11" s="95">
        <v>1105</v>
      </c>
      <c r="J11" s="95">
        <v>1105</v>
      </c>
      <c r="K11" s="95">
        <v>1105</v>
      </c>
      <c r="L11" s="95">
        <v>1105</v>
      </c>
      <c r="M11" s="95">
        <v>1105</v>
      </c>
      <c r="N11" s="96">
        <v>13260</v>
      </c>
    </row>
    <row r="12" spans="1:15" x14ac:dyDescent="0.25">
      <c r="A12" s="86"/>
      <c r="B12" s="87"/>
      <c r="C12" s="88"/>
      <c r="D12" s="88"/>
      <c r="E12" s="88"/>
      <c r="F12" s="88"/>
      <c r="G12" s="88"/>
      <c r="H12" s="88"/>
      <c r="I12" s="89"/>
      <c r="J12" s="90"/>
      <c r="K12" s="88"/>
      <c r="L12" s="88"/>
      <c r="M12" s="91"/>
      <c r="N12" s="92"/>
    </row>
    <row r="13" spans="1:15" x14ac:dyDescent="0.25">
      <c r="A13" s="80" t="s">
        <v>146</v>
      </c>
      <c r="B13" s="81"/>
      <c r="C13" s="82"/>
      <c r="D13" s="82"/>
      <c r="E13" s="82"/>
      <c r="F13" s="82"/>
      <c r="G13" s="82"/>
      <c r="H13" s="82"/>
      <c r="I13" s="83"/>
      <c r="J13" s="83"/>
      <c r="K13" s="83"/>
      <c r="L13" s="83"/>
      <c r="M13" s="83"/>
      <c r="N13" s="84"/>
      <c r="O13" s="85"/>
    </row>
    <row r="14" spans="1:15" x14ac:dyDescent="0.25">
      <c r="A14" s="86"/>
      <c r="B14" s="87"/>
      <c r="C14" s="88"/>
      <c r="D14" s="88"/>
      <c r="E14" s="88"/>
      <c r="F14" s="88"/>
      <c r="G14" s="88"/>
      <c r="H14" s="88"/>
      <c r="I14" s="89"/>
      <c r="J14" s="90"/>
      <c r="K14" s="88"/>
      <c r="L14" s="88"/>
      <c r="M14" s="91"/>
      <c r="N14" s="92"/>
    </row>
    <row r="15" spans="1:15" x14ac:dyDescent="0.25">
      <c r="A15" s="97" t="s">
        <v>147</v>
      </c>
      <c r="B15" s="95">
        <v>7300</v>
      </c>
      <c r="C15" s="95">
        <v>6500</v>
      </c>
      <c r="D15" s="95">
        <v>6600</v>
      </c>
      <c r="E15" s="95">
        <v>7000</v>
      </c>
      <c r="F15" s="95">
        <v>7400</v>
      </c>
      <c r="G15" s="95">
        <v>7000</v>
      </c>
      <c r="H15" s="95">
        <v>7200</v>
      </c>
      <c r="I15" s="95">
        <v>5400</v>
      </c>
      <c r="J15" s="95">
        <v>8800</v>
      </c>
      <c r="K15" s="95">
        <v>7300</v>
      </c>
      <c r="L15" s="95">
        <v>7200</v>
      </c>
      <c r="M15" s="95">
        <v>7200</v>
      </c>
      <c r="N15" s="96">
        <v>84900</v>
      </c>
    </row>
    <row r="16" spans="1:15" x14ac:dyDescent="0.25">
      <c r="A16" s="97" t="s">
        <v>148</v>
      </c>
      <c r="B16" s="95">
        <v>2520</v>
      </c>
      <c r="C16" s="95">
        <v>2310</v>
      </c>
      <c r="D16" s="95">
        <v>2415</v>
      </c>
      <c r="E16" s="95">
        <v>2835</v>
      </c>
      <c r="F16" s="95">
        <v>2940</v>
      </c>
      <c r="G16" s="95">
        <v>2730</v>
      </c>
      <c r="H16" s="95">
        <v>2310</v>
      </c>
      <c r="I16" s="95">
        <v>2205</v>
      </c>
      <c r="J16" s="95">
        <v>3465</v>
      </c>
      <c r="K16" s="95">
        <v>2730</v>
      </c>
      <c r="L16" s="95">
        <v>2205</v>
      </c>
      <c r="M16" s="95">
        <v>2205</v>
      </c>
      <c r="N16" s="96">
        <v>30870</v>
      </c>
    </row>
    <row r="17" spans="1:15" x14ac:dyDescent="0.25">
      <c r="A17" s="97" t="s">
        <v>149</v>
      </c>
      <c r="B17" s="95">
        <v>4600</v>
      </c>
      <c r="C17" s="95">
        <v>4600</v>
      </c>
      <c r="D17" s="95">
        <v>5300</v>
      </c>
      <c r="E17" s="95">
        <v>5400</v>
      </c>
      <c r="F17" s="95">
        <v>5100</v>
      </c>
      <c r="G17" s="95">
        <v>5200</v>
      </c>
      <c r="H17" s="95">
        <v>4300</v>
      </c>
      <c r="I17" s="95">
        <v>4800</v>
      </c>
      <c r="J17" s="95">
        <v>5100</v>
      </c>
      <c r="K17" s="95">
        <v>4800</v>
      </c>
      <c r="L17" s="95">
        <v>4600</v>
      </c>
      <c r="M17" s="95">
        <v>4600</v>
      </c>
      <c r="N17" s="96">
        <v>58400</v>
      </c>
    </row>
    <row r="18" spans="1:15" x14ac:dyDescent="0.25">
      <c r="A18" s="97" t="s">
        <v>150</v>
      </c>
      <c r="B18" s="98">
        <v>675</v>
      </c>
      <c r="C18" s="98">
        <v>675</v>
      </c>
      <c r="D18" s="98">
        <v>675</v>
      </c>
      <c r="E18" s="98">
        <v>675</v>
      </c>
      <c r="F18" s="98">
        <v>1900</v>
      </c>
      <c r="G18" s="98">
        <v>675</v>
      </c>
      <c r="H18" s="98">
        <v>675</v>
      </c>
      <c r="I18" s="98">
        <v>675</v>
      </c>
      <c r="J18" s="98">
        <v>675</v>
      </c>
      <c r="K18" s="98">
        <v>675</v>
      </c>
      <c r="L18" s="98">
        <v>675</v>
      </c>
      <c r="M18" s="98">
        <v>675</v>
      </c>
      <c r="N18" s="96">
        <v>9325</v>
      </c>
    </row>
    <row r="19" spans="1:15" x14ac:dyDescent="0.25">
      <c r="A19" s="86"/>
      <c r="B19" s="87" t="s">
        <v>12</v>
      </c>
      <c r="C19" s="88" t="s">
        <v>12</v>
      </c>
      <c r="D19" s="88" t="s">
        <v>12</v>
      </c>
      <c r="E19" s="88" t="s">
        <v>12</v>
      </c>
      <c r="F19" s="88" t="s">
        <v>12</v>
      </c>
      <c r="G19" s="88" t="s">
        <v>12</v>
      </c>
      <c r="H19" s="88" t="s">
        <v>12</v>
      </c>
      <c r="I19" s="89" t="s">
        <v>12</v>
      </c>
      <c r="J19" s="90" t="s">
        <v>12</v>
      </c>
      <c r="K19" s="88" t="s">
        <v>12</v>
      </c>
      <c r="L19" s="88" t="s">
        <v>12</v>
      </c>
      <c r="M19" s="91" t="s">
        <v>12</v>
      </c>
      <c r="N19" s="92" t="s">
        <v>12</v>
      </c>
    </row>
    <row r="20" spans="1:15" x14ac:dyDescent="0.25">
      <c r="A20" s="86" t="s">
        <v>151</v>
      </c>
      <c r="B20" s="99">
        <v>15095</v>
      </c>
      <c r="C20" s="99">
        <v>14085</v>
      </c>
      <c r="D20" s="99">
        <v>14990</v>
      </c>
      <c r="E20" s="99">
        <v>15910</v>
      </c>
      <c r="F20" s="99">
        <v>17340</v>
      </c>
      <c r="G20" s="99">
        <v>15605</v>
      </c>
      <c r="H20" s="99">
        <v>14485</v>
      </c>
      <c r="I20" s="99">
        <v>13080</v>
      </c>
      <c r="J20" s="99">
        <v>18040</v>
      </c>
      <c r="K20" s="99">
        <v>15505</v>
      </c>
      <c r="L20" s="99">
        <v>14680</v>
      </c>
      <c r="M20" s="99">
        <v>14680</v>
      </c>
      <c r="N20" s="99">
        <v>183495</v>
      </c>
    </row>
    <row r="21" spans="1:15" x14ac:dyDescent="0.25">
      <c r="A21" s="86"/>
      <c r="B21" s="87"/>
      <c r="C21" s="88"/>
      <c r="D21" s="88"/>
      <c r="E21" s="88"/>
      <c r="F21" s="88"/>
      <c r="G21" s="88"/>
      <c r="H21" s="88"/>
      <c r="I21" s="89"/>
      <c r="J21" s="90"/>
      <c r="K21" s="88"/>
      <c r="L21" s="88"/>
      <c r="M21" s="91"/>
      <c r="N21" s="92"/>
    </row>
    <row r="22" spans="1:15" x14ac:dyDescent="0.25">
      <c r="A22" s="86"/>
      <c r="B22" s="87"/>
      <c r="C22" s="88"/>
      <c r="D22" s="88"/>
      <c r="E22" s="88"/>
      <c r="F22" s="88"/>
      <c r="G22" s="88"/>
      <c r="H22" s="88"/>
      <c r="I22" s="89"/>
      <c r="J22" s="90"/>
      <c r="K22" s="88"/>
      <c r="L22" s="88"/>
      <c r="M22" s="91"/>
      <c r="N22" s="92"/>
    </row>
    <row r="23" spans="1:15" x14ac:dyDescent="0.25">
      <c r="A23" s="86"/>
      <c r="B23" s="87" t="s">
        <v>12</v>
      </c>
      <c r="C23" s="88" t="s">
        <v>12</v>
      </c>
      <c r="D23" s="88" t="s">
        <v>12</v>
      </c>
      <c r="E23" s="88" t="s">
        <v>12</v>
      </c>
      <c r="F23" s="88" t="s">
        <v>12</v>
      </c>
      <c r="G23" s="88" t="s">
        <v>12</v>
      </c>
      <c r="H23" s="88" t="s">
        <v>12</v>
      </c>
      <c r="I23" s="89" t="s">
        <v>12</v>
      </c>
      <c r="J23" s="90" t="s">
        <v>12</v>
      </c>
      <c r="K23" s="88" t="s">
        <v>12</v>
      </c>
      <c r="L23" s="88" t="s">
        <v>12</v>
      </c>
      <c r="M23" s="91" t="s">
        <v>12</v>
      </c>
      <c r="N23" s="92" t="s">
        <v>12</v>
      </c>
    </row>
    <row r="24" spans="1:15" x14ac:dyDescent="0.25">
      <c r="A24" s="86" t="s">
        <v>152</v>
      </c>
      <c r="B24" s="95">
        <v>-13990</v>
      </c>
      <c r="C24" s="95">
        <v>-12980</v>
      </c>
      <c r="D24" s="95">
        <v>-13885</v>
      </c>
      <c r="E24" s="95">
        <v>-14805</v>
      </c>
      <c r="F24" s="95">
        <v>-16235</v>
      </c>
      <c r="G24" s="95">
        <v>-14500</v>
      </c>
      <c r="H24" s="95">
        <v>-13380</v>
      </c>
      <c r="I24" s="95">
        <v>-11975</v>
      </c>
      <c r="J24" s="95">
        <v>-16935</v>
      </c>
      <c r="K24" s="95">
        <v>-14400</v>
      </c>
      <c r="L24" s="95">
        <v>-13575</v>
      </c>
      <c r="M24" s="95">
        <v>-13575</v>
      </c>
      <c r="N24" s="95">
        <v>-170235</v>
      </c>
    </row>
    <row r="25" spans="1:15" x14ac:dyDescent="0.25">
      <c r="A25" s="86"/>
      <c r="B25" s="95"/>
      <c r="C25" s="100"/>
      <c r="D25" s="100"/>
      <c r="E25" s="100"/>
      <c r="F25" s="100"/>
      <c r="G25" s="100"/>
      <c r="H25" s="100"/>
      <c r="I25" s="101"/>
      <c r="J25" s="102"/>
      <c r="K25" s="100"/>
      <c r="L25" s="100"/>
      <c r="M25" s="103"/>
      <c r="N25" s="96"/>
    </row>
    <row r="26" spans="1:15" x14ac:dyDescent="0.25">
      <c r="A26" s="80" t="s">
        <v>153</v>
      </c>
      <c r="B26" s="81"/>
      <c r="C26" s="82"/>
      <c r="D26" s="82"/>
      <c r="E26" s="82"/>
      <c r="F26" s="82"/>
      <c r="G26" s="82"/>
      <c r="H26" s="82"/>
      <c r="I26" s="83"/>
      <c r="J26" s="83"/>
      <c r="K26" s="83"/>
      <c r="L26" s="83"/>
      <c r="M26" s="83"/>
      <c r="N26" s="84"/>
      <c r="O26" s="85"/>
    </row>
    <row r="27" spans="1:15" x14ac:dyDescent="0.25">
      <c r="A27" s="86"/>
      <c r="B27" s="87"/>
      <c r="C27" s="88"/>
      <c r="D27" s="88"/>
      <c r="E27" s="88"/>
      <c r="F27" s="88"/>
      <c r="G27" s="88"/>
      <c r="H27" s="88"/>
      <c r="I27" s="89"/>
      <c r="J27" s="90"/>
      <c r="K27" s="88"/>
      <c r="L27" s="88"/>
      <c r="M27" s="91"/>
      <c r="N27" s="92"/>
    </row>
    <row r="28" spans="1:15" x14ac:dyDescent="0.25">
      <c r="A28" s="86" t="s">
        <v>154</v>
      </c>
      <c r="B28" s="95">
        <v>12730</v>
      </c>
      <c r="C28" s="95">
        <v>17150</v>
      </c>
      <c r="D28" s="95">
        <v>12350</v>
      </c>
      <c r="E28" s="95">
        <v>15500</v>
      </c>
      <c r="F28" s="95">
        <v>20400</v>
      </c>
      <c r="G28" s="95">
        <v>20200</v>
      </c>
      <c r="H28" s="95">
        <v>18300</v>
      </c>
      <c r="I28" s="95">
        <v>30000</v>
      </c>
      <c r="J28" s="95">
        <v>21400</v>
      </c>
      <c r="K28" s="95">
        <v>27000</v>
      </c>
      <c r="L28" s="95">
        <v>35000</v>
      </c>
      <c r="M28" s="95">
        <v>10000</v>
      </c>
      <c r="N28" s="96">
        <v>240030</v>
      </c>
    </row>
    <row r="29" spans="1:15" x14ac:dyDescent="0.25">
      <c r="A29" s="86" t="s">
        <v>155</v>
      </c>
      <c r="B29" s="87">
        <v>260</v>
      </c>
      <c r="C29" s="87">
        <v>260</v>
      </c>
      <c r="D29" s="87">
        <v>260</v>
      </c>
      <c r="E29" s="87">
        <v>260</v>
      </c>
      <c r="F29" s="87">
        <v>260</v>
      </c>
      <c r="G29" s="87">
        <v>260</v>
      </c>
      <c r="H29" s="87">
        <v>260</v>
      </c>
      <c r="I29" s="87">
        <v>260</v>
      </c>
      <c r="J29" s="87">
        <v>260</v>
      </c>
      <c r="K29" s="87">
        <v>260</v>
      </c>
      <c r="L29" s="87">
        <v>260</v>
      </c>
      <c r="M29" s="87">
        <v>260</v>
      </c>
      <c r="N29" s="96">
        <v>3120</v>
      </c>
    </row>
    <row r="30" spans="1:15" x14ac:dyDescent="0.25">
      <c r="A30" s="86" t="s">
        <v>156</v>
      </c>
      <c r="B30" s="95"/>
      <c r="C30" s="100"/>
      <c r="D30" s="100"/>
      <c r="E30" s="100"/>
      <c r="F30" s="100"/>
      <c r="G30" s="100"/>
      <c r="H30" s="100"/>
      <c r="I30" s="101"/>
      <c r="J30" s="102"/>
      <c r="K30" s="100"/>
      <c r="L30" s="100"/>
      <c r="M30" s="103"/>
      <c r="N30" s="96">
        <v>0</v>
      </c>
    </row>
    <row r="31" spans="1:15" x14ac:dyDescent="0.25">
      <c r="A31" s="86" t="s">
        <v>157</v>
      </c>
      <c r="B31" s="95"/>
      <c r="C31" s="88"/>
      <c r="D31" s="88"/>
      <c r="E31" s="100"/>
      <c r="F31" s="100"/>
      <c r="G31" s="100"/>
      <c r="H31" s="100"/>
      <c r="I31" s="101"/>
      <c r="J31" s="102"/>
      <c r="K31" s="100"/>
      <c r="L31" s="100"/>
      <c r="M31" s="103"/>
      <c r="N31" s="96">
        <v>0</v>
      </c>
    </row>
    <row r="32" spans="1:15" x14ac:dyDescent="0.25">
      <c r="A32" s="86" t="s">
        <v>158</v>
      </c>
      <c r="B32" s="87">
        <v>15</v>
      </c>
      <c r="C32" s="87">
        <v>15</v>
      </c>
      <c r="D32" s="87">
        <v>15</v>
      </c>
      <c r="E32" s="87">
        <v>15</v>
      </c>
      <c r="F32" s="87">
        <v>15</v>
      </c>
      <c r="G32" s="87">
        <v>15</v>
      </c>
      <c r="H32" s="87">
        <v>15</v>
      </c>
      <c r="I32" s="87">
        <v>15</v>
      </c>
      <c r="J32" s="87">
        <v>15</v>
      </c>
      <c r="K32" s="87">
        <v>15</v>
      </c>
      <c r="L32" s="87">
        <v>15</v>
      </c>
      <c r="M32" s="87">
        <v>15</v>
      </c>
      <c r="N32" s="96">
        <v>180</v>
      </c>
    </row>
    <row r="33" spans="1:15" x14ac:dyDescent="0.25">
      <c r="A33" s="86" t="s">
        <v>159</v>
      </c>
      <c r="B33" s="95">
        <v>1395</v>
      </c>
      <c r="C33" s="95"/>
      <c r="D33" s="95"/>
      <c r="E33" s="95"/>
      <c r="F33" s="95"/>
      <c r="G33" s="95">
        <v>1395</v>
      </c>
      <c r="H33" s="95"/>
      <c r="I33" s="95"/>
      <c r="J33" s="95"/>
      <c r="K33" s="95"/>
      <c r="L33" s="95"/>
      <c r="M33" s="95"/>
      <c r="N33" s="96">
        <v>2790</v>
      </c>
    </row>
    <row r="34" spans="1:15" x14ac:dyDescent="0.25">
      <c r="A34" s="86" t="s">
        <v>160</v>
      </c>
      <c r="B34" s="87"/>
      <c r="C34" s="88"/>
      <c r="D34" s="88"/>
      <c r="E34" s="88"/>
      <c r="F34" s="88"/>
      <c r="G34" s="88"/>
      <c r="H34" s="88"/>
      <c r="I34" s="89"/>
      <c r="J34" s="90"/>
      <c r="K34" s="88"/>
      <c r="L34" s="88"/>
      <c r="M34" s="91"/>
      <c r="N34" s="96">
        <v>0</v>
      </c>
    </row>
    <row r="35" spans="1:15" x14ac:dyDescent="0.25">
      <c r="A35" s="86"/>
      <c r="B35" s="87"/>
      <c r="C35" s="88"/>
      <c r="D35" s="88"/>
      <c r="E35" s="88"/>
      <c r="F35" s="88"/>
      <c r="G35" s="88"/>
      <c r="H35" s="88"/>
      <c r="I35" s="89"/>
      <c r="J35" s="90"/>
      <c r="K35" s="88"/>
      <c r="L35" s="88"/>
      <c r="M35" s="91"/>
      <c r="N35" s="92"/>
    </row>
    <row r="36" spans="1:15" x14ac:dyDescent="0.25">
      <c r="A36" s="86"/>
      <c r="B36" s="87" t="s">
        <v>12</v>
      </c>
      <c r="C36" s="88" t="s">
        <v>12</v>
      </c>
      <c r="D36" s="88" t="s">
        <v>12</v>
      </c>
      <c r="E36" s="88" t="s">
        <v>12</v>
      </c>
      <c r="F36" s="88" t="s">
        <v>12</v>
      </c>
      <c r="G36" s="88" t="s">
        <v>12</v>
      </c>
      <c r="H36" s="88" t="s">
        <v>12</v>
      </c>
      <c r="I36" s="89" t="s">
        <v>12</v>
      </c>
      <c r="J36" s="90" t="s">
        <v>12</v>
      </c>
      <c r="K36" s="88" t="s">
        <v>12</v>
      </c>
      <c r="L36" s="88" t="s">
        <v>12</v>
      </c>
      <c r="M36" s="91" t="s">
        <v>12</v>
      </c>
      <c r="N36" s="92" t="s">
        <v>12</v>
      </c>
    </row>
    <row r="37" spans="1:15" x14ac:dyDescent="0.25">
      <c r="A37" s="86" t="s">
        <v>161</v>
      </c>
      <c r="B37" s="95">
        <v>11580</v>
      </c>
      <c r="C37" s="95">
        <v>17395</v>
      </c>
      <c r="D37" s="95">
        <v>12595</v>
      </c>
      <c r="E37" s="95">
        <v>15745</v>
      </c>
      <c r="F37" s="95">
        <v>20645</v>
      </c>
      <c r="G37" s="95">
        <v>19050</v>
      </c>
      <c r="H37" s="95">
        <v>18545</v>
      </c>
      <c r="I37" s="95">
        <v>30245</v>
      </c>
      <c r="J37" s="95">
        <v>21645</v>
      </c>
      <c r="K37" s="95">
        <v>27245</v>
      </c>
      <c r="L37" s="95">
        <v>35245</v>
      </c>
      <c r="M37" s="95">
        <v>10245</v>
      </c>
      <c r="N37" s="95">
        <v>240180</v>
      </c>
    </row>
    <row r="38" spans="1:15" x14ac:dyDescent="0.25">
      <c r="A38" s="86"/>
      <c r="B38" s="87" t="s">
        <v>12</v>
      </c>
      <c r="C38" s="88" t="s">
        <v>12</v>
      </c>
      <c r="D38" s="88" t="s">
        <v>12</v>
      </c>
      <c r="E38" s="88" t="s">
        <v>12</v>
      </c>
      <c r="F38" s="88" t="s">
        <v>12</v>
      </c>
      <c r="G38" s="88" t="s">
        <v>12</v>
      </c>
      <c r="H38" s="88" t="s">
        <v>12</v>
      </c>
      <c r="I38" s="89" t="s">
        <v>12</v>
      </c>
      <c r="J38" s="90" t="s">
        <v>12</v>
      </c>
      <c r="K38" s="88" t="s">
        <v>12</v>
      </c>
      <c r="L38" s="88" t="s">
        <v>12</v>
      </c>
      <c r="M38" s="91" t="s">
        <v>12</v>
      </c>
      <c r="N38" s="92" t="s">
        <v>12</v>
      </c>
    </row>
    <row r="39" spans="1:15" x14ac:dyDescent="0.25">
      <c r="A39" s="86"/>
      <c r="B39" s="87"/>
      <c r="C39" s="88"/>
      <c r="D39" s="88"/>
      <c r="E39" s="88"/>
      <c r="F39" s="88"/>
      <c r="G39" s="88"/>
      <c r="H39" s="88"/>
      <c r="I39" s="89"/>
      <c r="J39" s="90"/>
      <c r="K39" s="88"/>
      <c r="L39" s="88"/>
      <c r="M39" s="91"/>
      <c r="N39" s="92"/>
    </row>
    <row r="40" spans="1:15" x14ac:dyDescent="0.25">
      <c r="A40" s="86" t="s">
        <v>162</v>
      </c>
      <c r="B40" s="95">
        <v>-2410</v>
      </c>
      <c r="C40" s="95">
        <v>4415</v>
      </c>
      <c r="D40" s="95">
        <v>-1290</v>
      </c>
      <c r="E40" s="95">
        <v>940</v>
      </c>
      <c r="F40" s="95">
        <v>4410</v>
      </c>
      <c r="G40" s="95">
        <v>4550</v>
      </c>
      <c r="H40" s="95">
        <v>5165</v>
      </c>
      <c r="I40" s="95">
        <v>18270</v>
      </c>
      <c r="J40" s="95">
        <v>4710</v>
      </c>
      <c r="K40" s="95">
        <v>12845</v>
      </c>
      <c r="L40" s="95">
        <v>21670</v>
      </c>
      <c r="M40" s="95">
        <v>-3330</v>
      </c>
      <c r="N40" s="95">
        <v>69945</v>
      </c>
      <c r="O40" s="105"/>
    </row>
    <row r="41" spans="1:15" x14ac:dyDescent="0.25">
      <c r="A41" s="86"/>
      <c r="B41" s="87"/>
      <c r="C41" s="88"/>
      <c r="D41" s="88"/>
      <c r="E41" s="88"/>
      <c r="F41" s="88"/>
      <c r="G41" s="88"/>
      <c r="H41" s="88"/>
      <c r="I41" s="89"/>
      <c r="J41" s="90"/>
      <c r="K41" s="88"/>
      <c r="L41" s="88"/>
      <c r="M41" s="91"/>
      <c r="N41" s="92"/>
    </row>
    <row r="42" spans="1:15" x14ac:dyDescent="0.25">
      <c r="A42" s="80" t="s">
        <v>163</v>
      </c>
      <c r="B42" s="81"/>
      <c r="C42" s="82"/>
      <c r="D42" s="82"/>
      <c r="E42" s="82"/>
      <c r="F42" s="82"/>
      <c r="G42" s="82"/>
      <c r="H42" s="82"/>
      <c r="I42" s="83"/>
      <c r="J42" s="83"/>
      <c r="K42" s="83"/>
      <c r="L42" s="83"/>
      <c r="M42" s="83"/>
      <c r="N42" s="83"/>
      <c r="O42" s="85"/>
    </row>
    <row r="43" spans="1:15" x14ac:dyDescent="0.25">
      <c r="A43" s="86"/>
      <c r="B43" s="87"/>
      <c r="C43" s="88"/>
      <c r="D43" s="88"/>
      <c r="E43" s="88"/>
      <c r="F43" s="88"/>
      <c r="G43" s="88"/>
      <c r="H43" s="88"/>
      <c r="I43" s="89"/>
      <c r="J43" s="90"/>
      <c r="K43" s="88"/>
      <c r="L43" s="88"/>
      <c r="M43" s="91"/>
      <c r="N43" s="92"/>
    </row>
    <row r="44" spans="1:15" x14ac:dyDescent="0.25">
      <c r="A44" s="86" t="s">
        <v>164</v>
      </c>
      <c r="B44" s="95">
        <v>28814.724166666667</v>
      </c>
      <c r="C44" s="95">
        <v>28814.724166666667</v>
      </c>
      <c r="D44" s="95">
        <v>28814.724166666667</v>
      </c>
      <c r="E44" s="95">
        <v>28814.724166666667</v>
      </c>
      <c r="F44" s="95">
        <v>28814.724166666667</v>
      </c>
      <c r="G44" s="95">
        <v>28814.724166666667</v>
      </c>
      <c r="H44" s="95">
        <v>28814.724166666667</v>
      </c>
      <c r="I44" s="95">
        <v>28814.724166666667</v>
      </c>
      <c r="J44" s="95">
        <v>28814.724166666667</v>
      </c>
      <c r="K44" s="95">
        <v>28814.724166666667</v>
      </c>
      <c r="L44" s="95">
        <v>28814.724166666667</v>
      </c>
      <c r="M44" s="95">
        <v>28814.724166666667</v>
      </c>
      <c r="N44" s="96">
        <v>345776.69000000012</v>
      </c>
    </row>
    <row r="45" spans="1:15" x14ac:dyDescent="0.25">
      <c r="A45" s="86" t="s">
        <v>165</v>
      </c>
      <c r="B45" s="95">
        <v>1347.25</v>
      </c>
      <c r="C45" s="95">
        <v>1347.25</v>
      </c>
      <c r="D45" s="95">
        <v>1347.25</v>
      </c>
      <c r="E45" s="95">
        <v>1347.25</v>
      </c>
      <c r="F45" s="95">
        <v>1347.25</v>
      </c>
      <c r="G45" s="95">
        <v>1347.25</v>
      </c>
      <c r="H45" s="95">
        <v>1347.25</v>
      </c>
      <c r="I45" s="95">
        <v>1347.25</v>
      </c>
      <c r="J45" s="95">
        <v>1347.25</v>
      </c>
      <c r="K45" s="95">
        <v>1347.25</v>
      </c>
      <c r="L45" s="95">
        <v>1347.25</v>
      </c>
      <c r="M45" s="95">
        <v>1347.25</v>
      </c>
      <c r="N45" s="96">
        <v>16167</v>
      </c>
    </row>
    <row r="46" spans="1:15" x14ac:dyDescent="0.25">
      <c r="A46" s="86" t="s">
        <v>166</v>
      </c>
      <c r="B46" s="95">
        <v>2204.32639875</v>
      </c>
      <c r="C46" s="95">
        <v>2204.32639875</v>
      </c>
      <c r="D46" s="95">
        <v>2204.32639875</v>
      </c>
      <c r="E46" s="95">
        <v>2204.32639875</v>
      </c>
      <c r="F46" s="95">
        <v>2204.32639875</v>
      </c>
      <c r="G46" s="95">
        <v>2204.32639875</v>
      </c>
      <c r="H46" s="95">
        <v>2204.32639875</v>
      </c>
      <c r="I46" s="95">
        <v>2204.32639875</v>
      </c>
      <c r="J46" s="95">
        <v>2204.32639875</v>
      </c>
      <c r="K46" s="95">
        <v>2204.32639875</v>
      </c>
      <c r="L46" s="95">
        <v>2204.32639875</v>
      </c>
      <c r="M46" s="95">
        <v>2204.32639875</v>
      </c>
      <c r="N46" s="96">
        <v>26451.916784999998</v>
      </c>
    </row>
    <row r="47" spans="1:15" x14ac:dyDescent="0.25">
      <c r="A47" s="86" t="s">
        <v>167</v>
      </c>
      <c r="B47" s="95">
        <v>1440.7362083333335</v>
      </c>
      <c r="C47" s="95">
        <v>1440.7362083333335</v>
      </c>
      <c r="D47" s="95">
        <v>1440.7362083333335</v>
      </c>
      <c r="E47" s="95">
        <v>1440.7362083333335</v>
      </c>
      <c r="F47" s="95">
        <v>1440.7362083333335</v>
      </c>
      <c r="G47" s="95">
        <v>1440.7362083333335</v>
      </c>
      <c r="H47" s="95">
        <v>1440.7362083333335</v>
      </c>
      <c r="I47" s="95">
        <v>1440.7362083333335</v>
      </c>
      <c r="J47" s="95">
        <v>1440.7362083333335</v>
      </c>
      <c r="K47" s="95">
        <v>1440.7362083333335</v>
      </c>
      <c r="L47" s="95">
        <v>1440.7362083333335</v>
      </c>
      <c r="M47" s="95">
        <v>1440.7362083333335</v>
      </c>
      <c r="N47" s="96">
        <v>17288.834500000001</v>
      </c>
    </row>
    <row r="48" spans="1:15" x14ac:dyDescent="0.25">
      <c r="A48" s="86" t="s">
        <v>168</v>
      </c>
      <c r="B48" s="95">
        <v>213.75</v>
      </c>
      <c r="C48" s="95">
        <v>213.75</v>
      </c>
      <c r="D48" s="95">
        <v>213.75</v>
      </c>
      <c r="E48" s="95">
        <v>213.75</v>
      </c>
      <c r="F48" s="95">
        <v>213.75</v>
      </c>
      <c r="G48" s="95">
        <v>213.75</v>
      </c>
      <c r="H48" s="95">
        <v>213.75</v>
      </c>
      <c r="I48" s="95">
        <v>213.75</v>
      </c>
      <c r="J48" s="95">
        <v>213.75</v>
      </c>
      <c r="K48" s="95">
        <v>213.75</v>
      </c>
      <c r="L48" s="95">
        <v>213.75</v>
      </c>
      <c r="M48" s="95">
        <v>213.75</v>
      </c>
      <c r="N48" s="96">
        <v>2565</v>
      </c>
    </row>
    <row r="49" spans="1:15" x14ac:dyDescent="0.25">
      <c r="A49" s="86" t="s">
        <v>169</v>
      </c>
      <c r="B49" s="95">
        <v>333.76</v>
      </c>
      <c r="C49" s="95">
        <v>333.76</v>
      </c>
      <c r="D49" s="95">
        <v>333.76</v>
      </c>
      <c r="E49" s="95">
        <v>333.76</v>
      </c>
      <c r="F49" s="95">
        <v>333.76</v>
      </c>
      <c r="G49" s="95">
        <v>333.76</v>
      </c>
      <c r="H49" s="95">
        <v>333.76</v>
      </c>
      <c r="I49" s="95">
        <v>333.76</v>
      </c>
      <c r="J49" s="95">
        <v>333.76</v>
      </c>
      <c r="K49" s="95">
        <v>333.76</v>
      </c>
      <c r="L49" s="95">
        <v>333.76</v>
      </c>
      <c r="M49" s="95">
        <v>333.76</v>
      </c>
      <c r="N49" s="96">
        <v>4005.1200000000008</v>
      </c>
    </row>
    <row r="50" spans="1:15" x14ac:dyDescent="0.25">
      <c r="A50" s="86" t="s">
        <v>170</v>
      </c>
      <c r="B50" s="95">
        <v>30</v>
      </c>
      <c r="C50" s="95">
        <v>30</v>
      </c>
      <c r="D50" s="95">
        <v>30</v>
      </c>
      <c r="E50" s="95">
        <v>30</v>
      </c>
      <c r="F50" s="95">
        <v>30</v>
      </c>
      <c r="G50" s="95">
        <v>30</v>
      </c>
      <c r="H50" s="95">
        <v>30</v>
      </c>
      <c r="I50" s="95">
        <v>30</v>
      </c>
      <c r="J50" s="95">
        <v>30</v>
      </c>
      <c r="K50" s="95">
        <v>30</v>
      </c>
      <c r="L50" s="95">
        <v>30</v>
      </c>
      <c r="M50" s="95">
        <v>30</v>
      </c>
      <c r="N50" s="96">
        <v>360</v>
      </c>
    </row>
    <row r="51" spans="1:15" x14ac:dyDescent="0.25">
      <c r="A51" s="86" t="s">
        <v>171</v>
      </c>
      <c r="B51" s="95">
        <v>50</v>
      </c>
      <c r="C51" s="95">
        <v>50</v>
      </c>
      <c r="D51" s="95">
        <v>50</v>
      </c>
      <c r="E51" s="95">
        <v>50</v>
      </c>
      <c r="F51" s="95">
        <v>50</v>
      </c>
      <c r="G51" s="95">
        <v>50</v>
      </c>
      <c r="H51" s="95">
        <v>50</v>
      </c>
      <c r="I51" s="95">
        <v>50</v>
      </c>
      <c r="J51" s="95">
        <v>50</v>
      </c>
      <c r="K51" s="95">
        <v>50</v>
      </c>
      <c r="L51" s="95">
        <v>50</v>
      </c>
      <c r="M51" s="95">
        <v>50</v>
      </c>
      <c r="N51" s="96">
        <v>600</v>
      </c>
    </row>
    <row r="52" spans="1:15" x14ac:dyDescent="0.25">
      <c r="A52" s="86" t="s">
        <v>172</v>
      </c>
      <c r="B52" s="95">
        <v>0</v>
      </c>
      <c r="C52" s="95">
        <v>0</v>
      </c>
      <c r="D52" s="95">
        <v>0</v>
      </c>
      <c r="E52" s="95">
        <v>0</v>
      </c>
      <c r="F52" s="95">
        <v>0</v>
      </c>
      <c r="G52" s="95">
        <v>0</v>
      </c>
      <c r="H52" s="95">
        <v>0</v>
      </c>
      <c r="I52" s="95">
        <v>0</v>
      </c>
      <c r="J52" s="95">
        <v>0</v>
      </c>
      <c r="K52" s="95">
        <v>0</v>
      </c>
      <c r="L52" s="95">
        <v>0</v>
      </c>
      <c r="M52" s="95">
        <v>500</v>
      </c>
      <c r="N52" s="96">
        <v>500</v>
      </c>
    </row>
    <row r="53" spans="1:15" x14ac:dyDescent="0.25">
      <c r="A53" s="86" t="s">
        <v>173</v>
      </c>
      <c r="B53" s="95">
        <v>0</v>
      </c>
      <c r="C53" s="95">
        <v>0</v>
      </c>
      <c r="D53" s="95">
        <v>0</v>
      </c>
      <c r="E53" s="95">
        <v>0</v>
      </c>
      <c r="F53" s="95">
        <v>0</v>
      </c>
      <c r="G53" s="95">
        <v>0</v>
      </c>
      <c r="H53" s="95">
        <v>0</v>
      </c>
      <c r="I53" s="95">
        <v>0</v>
      </c>
      <c r="J53" s="95">
        <v>0</v>
      </c>
      <c r="K53" s="95">
        <v>0</v>
      </c>
      <c r="L53" s="95">
        <v>0</v>
      </c>
      <c r="M53" s="95">
        <v>0</v>
      </c>
      <c r="N53" s="96">
        <v>0</v>
      </c>
    </row>
    <row r="54" spans="1:15" x14ac:dyDescent="0.25">
      <c r="A54" s="86" t="s">
        <v>174</v>
      </c>
      <c r="B54" s="95">
        <v>104.39</v>
      </c>
      <c r="C54" s="95">
        <v>104.39</v>
      </c>
      <c r="D54" s="95">
        <v>104.39</v>
      </c>
      <c r="E54" s="95">
        <v>104.39</v>
      </c>
      <c r="F54" s="95">
        <v>104.39</v>
      </c>
      <c r="G54" s="95">
        <v>104.39</v>
      </c>
      <c r="H54" s="95">
        <v>104.39</v>
      </c>
      <c r="I54" s="95">
        <v>104.39</v>
      </c>
      <c r="J54" s="95">
        <v>104.39</v>
      </c>
      <c r="K54" s="95">
        <v>104.39</v>
      </c>
      <c r="L54" s="95">
        <v>104.39</v>
      </c>
      <c r="M54" s="95">
        <v>104.39</v>
      </c>
      <c r="N54" s="96">
        <v>1252.6800000000003</v>
      </c>
    </row>
    <row r="55" spans="1:15" x14ac:dyDescent="0.25">
      <c r="A55" s="86" t="s">
        <v>175</v>
      </c>
      <c r="B55" s="95">
        <v>0</v>
      </c>
      <c r="C55" s="95">
        <v>0</v>
      </c>
      <c r="D55" s="95">
        <v>0</v>
      </c>
      <c r="E55" s="95">
        <v>0</v>
      </c>
      <c r="F55" s="95">
        <v>0</v>
      </c>
      <c r="G55" s="95">
        <v>0</v>
      </c>
      <c r="H55" s="95">
        <v>0</v>
      </c>
      <c r="I55" s="95">
        <v>0</v>
      </c>
      <c r="J55" s="95">
        <v>0</v>
      </c>
      <c r="K55" s="95">
        <v>0</v>
      </c>
      <c r="L55" s="95">
        <v>0</v>
      </c>
      <c r="M55" s="95">
        <v>0</v>
      </c>
      <c r="N55" s="96">
        <v>0</v>
      </c>
    </row>
    <row r="56" spans="1:15" x14ac:dyDescent="0.25">
      <c r="A56" s="86" t="s">
        <v>176</v>
      </c>
      <c r="B56" s="95">
        <v>240</v>
      </c>
      <c r="C56" s="95">
        <v>240</v>
      </c>
      <c r="D56" s="95">
        <v>240</v>
      </c>
      <c r="E56" s="95">
        <v>240</v>
      </c>
      <c r="F56" s="95">
        <v>240</v>
      </c>
      <c r="G56" s="95">
        <v>240</v>
      </c>
      <c r="H56" s="95">
        <v>240</v>
      </c>
      <c r="I56" s="95">
        <v>240</v>
      </c>
      <c r="J56" s="95">
        <v>240</v>
      </c>
      <c r="K56" s="95">
        <v>240</v>
      </c>
      <c r="L56" s="95">
        <v>240</v>
      </c>
      <c r="M56" s="95">
        <v>240</v>
      </c>
      <c r="N56" s="96">
        <v>2880</v>
      </c>
    </row>
    <row r="57" spans="1:15" x14ac:dyDescent="0.25">
      <c r="A57" s="86" t="s">
        <v>120</v>
      </c>
      <c r="B57" s="95">
        <v>40</v>
      </c>
      <c r="C57" s="95">
        <v>40</v>
      </c>
      <c r="D57" s="95">
        <v>40</v>
      </c>
      <c r="E57" s="95">
        <v>40</v>
      </c>
      <c r="F57" s="95">
        <v>40</v>
      </c>
      <c r="G57" s="95">
        <v>315</v>
      </c>
      <c r="H57" s="95">
        <v>40</v>
      </c>
      <c r="I57" s="95">
        <v>40</v>
      </c>
      <c r="J57" s="95">
        <v>40</v>
      </c>
      <c r="K57" s="95">
        <v>40</v>
      </c>
      <c r="L57" s="95">
        <v>40</v>
      </c>
      <c r="M57" s="95">
        <v>40</v>
      </c>
      <c r="N57" s="96">
        <v>755</v>
      </c>
    </row>
    <row r="58" spans="1:15" x14ac:dyDescent="0.25">
      <c r="A58" s="86" t="s">
        <v>177</v>
      </c>
      <c r="B58" s="95">
        <v>0</v>
      </c>
      <c r="C58" s="95">
        <v>0</v>
      </c>
      <c r="D58" s="95">
        <v>0</v>
      </c>
      <c r="E58" s="95">
        <v>0</v>
      </c>
      <c r="F58" s="95">
        <v>0</v>
      </c>
      <c r="G58" s="95">
        <v>0</v>
      </c>
      <c r="H58" s="95">
        <v>0</v>
      </c>
      <c r="I58" s="95">
        <v>0</v>
      </c>
      <c r="J58" s="95">
        <v>0</v>
      </c>
      <c r="K58" s="95">
        <v>0</v>
      </c>
      <c r="L58" s="95">
        <v>0</v>
      </c>
      <c r="M58" s="95">
        <v>0</v>
      </c>
      <c r="N58" s="96">
        <v>0</v>
      </c>
    </row>
    <row r="59" spans="1:15" x14ac:dyDescent="0.25">
      <c r="A59" s="86" t="s">
        <v>178</v>
      </c>
      <c r="B59" s="95">
        <v>0</v>
      </c>
      <c r="C59" s="95">
        <v>0</v>
      </c>
      <c r="D59" s="95">
        <v>0</v>
      </c>
      <c r="E59" s="95">
        <v>0</v>
      </c>
      <c r="F59" s="95">
        <v>0</v>
      </c>
      <c r="G59" s="95">
        <v>0</v>
      </c>
      <c r="H59" s="95">
        <v>0</v>
      </c>
      <c r="I59" s="95">
        <v>0</v>
      </c>
      <c r="J59" s="95">
        <v>0</v>
      </c>
      <c r="K59" s="95">
        <v>0</v>
      </c>
      <c r="L59" s="95">
        <v>0</v>
      </c>
      <c r="M59" s="95">
        <v>300</v>
      </c>
      <c r="N59" s="96">
        <v>300</v>
      </c>
    </row>
    <row r="60" spans="1:15" x14ac:dyDescent="0.25">
      <c r="A60" s="86"/>
      <c r="B60" s="87" t="s">
        <v>12</v>
      </c>
      <c r="C60" s="88" t="s">
        <v>12</v>
      </c>
      <c r="D60" s="88" t="s">
        <v>12</v>
      </c>
      <c r="E60" s="88" t="s">
        <v>12</v>
      </c>
      <c r="F60" s="88" t="s">
        <v>12</v>
      </c>
      <c r="G60" s="88" t="s">
        <v>12</v>
      </c>
      <c r="H60" s="88" t="s">
        <v>12</v>
      </c>
      <c r="I60" s="89" t="s">
        <v>12</v>
      </c>
      <c r="J60" s="90" t="s">
        <v>12</v>
      </c>
      <c r="K60" s="88" t="s">
        <v>12</v>
      </c>
      <c r="L60" s="88" t="s">
        <v>12</v>
      </c>
      <c r="M60" s="91" t="s">
        <v>12</v>
      </c>
      <c r="N60" s="92" t="s">
        <v>12</v>
      </c>
    </row>
    <row r="61" spans="1:15" x14ac:dyDescent="0.25">
      <c r="A61" s="86" t="s">
        <v>179</v>
      </c>
      <c r="B61" s="95">
        <v>34818.93677375</v>
      </c>
      <c r="C61" s="95">
        <v>34818.93677375</v>
      </c>
      <c r="D61" s="95">
        <v>34818.93677375</v>
      </c>
      <c r="E61" s="95">
        <v>34818.93677375</v>
      </c>
      <c r="F61" s="95">
        <v>34818.93677375</v>
      </c>
      <c r="G61" s="95">
        <v>35093.93677375</v>
      </c>
      <c r="H61" s="95">
        <v>34818.93677375</v>
      </c>
      <c r="I61" s="95">
        <v>34818.93677375</v>
      </c>
      <c r="J61" s="95">
        <v>34818.93677375</v>
      </c>
      <c r="K61" s="95">
        <v>34818.93677375</v>
      </c>
      <c r="L61" s="95">
        <v>34818.93677375</v>
      </c>
      <c r="M61" s="95">
        <v>35618.93677375</v>
      </c>
      <c r="N61" s="96">
        <v>418602.24128500011</v>
      </c>
    </row>
    <row r="62" spans="1:15" x14ac:dyDescent="0.25">
      <c r="A62" s="86"/>
      <c r="B62" s="87"/>
      <c r="C62" s="88"/>
      <c r="D62" s="88"/>
      <c r="E62" s="88"/>
      <c r="F62" s="88"/>
      <c r="G62" s="88"/>
      <c r="H62" s="88"/>
      <c r="I62" s="89"/>
      <c r="J62" s="90"/>
      <c r="K62" s="88"/>
      <c r="L62" s="88"/>
      <c r="M62" s="91"/>
      <c r="N62" s="92"/>
    </row>
    <row r="63" spans="1:15" x14ac:dyDescent="0.25">
      <c r="A63" s="80" t="s">
        <v>180</v>
      </c>
      <c r="B63" s="81"/>
      <c r="C63" s="82"/>
      <c r="D63" s="82"/>
      <c r="E63" s="82"/>
      <c r="F63" s="82"/>
      <c r="G63" s="82"/>
      <c r="H63" s="82"/>
      <c r="I63" s="83"/>
      <c r="J63" s="83"/>
      <c r="K63" s="83"/>
      <c r="L63" s="83"/>
      <c r="M63" s="83"/>
      <c r="N63" s="83"/>
      <c r="O63" s="85"/>
    </row>
    <row r="64" spans="1:15" x14ac:dyDescent="0.25">
      <c r="A64" s="86"/>
      <c r="B64" s="87"/>
      <c r="C64" s="88"/>
      <c r="D64" s="88"/>
      <c r="E64" s="88"/>
      <c r="F64" s="88"/>
      <c r="G64" s="88"/>
      <c r="H64" s="88"/>
      <c r="I64" s="89"/>
      <c r="J64" s="90"/>
      <c r="K64" s="88"/>
      <c r="L64" s="88"/>
      <c r="M64" s="91"/>
      <c r="N64" s="92"/>
    </row>
    <row r="65" spans="1:14" x14ac:dyDescent="0.25">
      <c r="A65" s="86" t="s">
        <v>180</v>
      </c>
      <c r="B65" s="95">
        <v>-37228.93677375</v>
      </c>
      <c r="C65" s="95">
        <v>-30403.93677375</v>
      </c>
      <c r="D65" s="95">
        <v>-36108.93677375</v>
      </c>
      <c r="E65" s="95">
        <v>-33878.93677375</v>
      </c>
      <c r="F65" s="95">
        <v>-30408.93677375</v>
      </c>
      <c r="G65" s="95">
        <v>-30543.93677375</v>
      </c>
      <c r="H65" s="95">
        <v>-29653.93677375</v>
      </c>
      <c r="I65" s="95">
        <v>-16548.93677375</v>
      </c>
      <c r="J65" s="95">
        <v>-30108.93677375</v>
      </c>
      <c r="K65" s="95">
        <v>-21973.93677375</v>
      </c>
      <c r="L65" s="95">
        <v>-13148.93677375</v>
      </c>
      <c r="M65" s="95">
        <v>-38948.93677375</v>
      </c>
      <c r="N65" s="95">
        <v>-348657.24128500011</v>
      </c>
    </row>
    <row r="66" spans="1:14" ht="15.75" thickBot="1" x14ac:dyDescent="0.3">
      <c r="A66" s="86"/>
      <c r="B66" s="106" t="s">
        <v>136</v>
      </c>
      <c r="C66" s="107" t="s">
        <v>136</v>
      </c>
      <c r="D66" s="107" t="s">
        <v>136</v>
      </c>
      <c r="E66" s="107" t="s">
        <v>136</v>
      </c>
      <c r="F66" s="107" t="s">
        <v>136</v>
      </c>
      <c r="G66" s="107" t="s">
        <v>136</v>
      </c>
      <c r="H66" s="107" t="s">
        <v>136</v>
      </c>
      <c r="I66" s="108" t="s">
        <v>136</v>
      </c>
      <c r="J66" s="109" t="s">
        <v>136</v>
      </c>
      <c r="K66" s="110" t="s">
        <v>136</v>
      </c>
      <c r="L66" s="110" t="s">
        <v>136</v>
      </c>
      <c r="M66" s="111" t="s">
        <v>136</v>
      </c>
      <c r="N66" s="92" t="s">
        <v>136</v>
      </c>
    </row>
    <row r="68" spans="1:14" ht="16.5" x14ac:dyDescent="0.35">
      <c r="I68" s="112" t="s">
        <v>137</v>
      </c>
      <c r="J68" s="112"/>
      <c r="K68" s="112"/>
      <c r="L68" s="112"/>
      <c r="M68" s="112"/>
      <c r="N68" s="113">
        <v>-4031.7434999999996</v>
      </c>
    </row>
    <row r="69" spans="1:14" x14ac:dyDescent="0.25">
      <c r="I69" s="112"/>
      <c r="J69" s="112"/>
      <c r="K69" s="112"/>
      <c r="L69" s="112"/>
      <c r="M69" s="112"/>
      <c r="N69" s="112"/>
    </row>
    <row r="70" spans="1:14" ht="16.5" x14ac:dyDescent="0.35">
      <c r="I70" s="112"/>
      <c r="J70" s="112" t="s">
        <v>138</v>
      </c>
      <c r="K70" s="112"/>
      <c r="L70" s="112"/>
      <c r="M70" s="112"/>
      <c r="N70" s="114">
        <v>-352688.9847850001</v>
      </c>
    </row>
    <row r="71" spans="1:14" x14ac:dyDescent="0.25">
      <c r="I71" s="112"/>
      <c r="J71" s="112"/>
      <c r="K71" s="112"/>
      <c r="L71" s="112"/>
      <c r="M71" s="112"/>
      <c r="N71" s="11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07A25-8B47-4444-9E21-78799CA6B3CF}">
  <dimension ref="A1:N79"/>
  <sheetViews>
    <sheetView workbookViewId="0"/>
  </sheetViews>
  <sheetFormatPr defaultRowHeight="15" x14ac:dyDescent="0.25"/>
  <cols>
    <col min="1" max="1" width="36.85546875" customWidth="1"/>
    <col min="14" max="14" width="11.7109375" customWidth="1"/>
    <col min="15" max="15" width="3.7109375" customWidth="1"/>
  </cols>
  <sheetData>
    <row r="1" spans="1:14" ht="15.75" x14ac:dyDescent="0.25">
      <c r="A1" s="115" t="s">
        <v>181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1:14" x14ac:dyDescent="0.2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1:14" x14ac:dyDescent="0.25">
      <c r="A3" s="117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</row>
    <row r="4" spans="1:14" x14ac:dyDescent="0.25">
      <c r="A4" s="75"/>
      <c r="B4" s="76" t="s">
        <v>55</v>
      </c>
      <c r="C4" s="77" t="s">
        <v>56</v>
      </c>
      <c r="D4" s="77" t="s">
        <v>57</v>
      </c>
      <c r="E4" s="77" t="s">
        <v>58</v>
      </c>
      <c r="F4" s="77" t="s">
        <v>59</v>
      </c>
      <c r="G4" s="77" t="s">
        <v>60</v>
      </c>
      <c r="H4" s="77" t="s">
        <v>61</v>
      </c>
      <c r="I4" s="78" t="s">
        <v>62</v>
      </c>
      <c r="J4" s="78" t="s">
        <v>63</v>
      </c>
      <c r="K4" s="78" t="s">
        <v>64</v>
      </c>
      <c r="L4" s="78" t="s">
        <v>65</v>
      </c>
      <c r="M4" s="78" t="s">
        <v>66</v>
      </c>
      <c r="N4" s="78" t="s">
        <v>83</v>
      </c>
    </row>
    <row r="5" spans="1:14" x14ac:dyDescent="0.25">
      <c r="A5" s="119" t="s">
        <v>140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</row>
    <row r="6" spans="1:14" x14ac:dyDescent="0.25">
      <c r="A6" s="121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</row>
    <row r="7" spans="1:14" x14ac:dyDescent="0.25">
      <c r="A7" s="97" t="s">
        <v>141</v>
      </c>
      <c r="B7" s="123">
        <v>125</v>
      </c>
      <c r="C7" s="123">
        <v>125</v>
      </c>
      <c r="D7" s="123">
        <v>125</v>
      </c>
      <c r="E7" s="123">
        <v>125</v>
      </c>
      <c r="F7" s="123">
        <v>125</v>
      </c>
      <c r="G7" s="123">
        <v>125</v>
      </c>
      <c r="H7" s="123">
        <v>125</v>
      </c>
      <c r="I7" s="123">
        <v>125</v>
      </c>
      <c r="J7" s="123">
        <v>125</v>
      </c>
      <c r="K7" s="123">
        <v>125</v>
      </c>
      <c r="L7" s="123">
        <v>125</v>
      </c>
      <c r="M7" s="123">
        <v>125</v>
      </c>
      <c r="N7" s="124">
        <v>1500</v>
      </c>
    </row>
    <row r="8" spans="1:14" x14ac:dyDescent="0.25">
      <c r="A8" s="97" t="s">
        <v>142</v>
      </c>
      <c r="B8" s="125">
        <v>700</v>
      </c>
      <c r="C8" s="125">
        <v>700</v>
      </c>
      <c r="D8" s="125">
        <v>700</v>
      </c>
      <c r="E8" s="125">
        <v>700</v>
      </c>
      <c r="F8" s="125">
        <v>700</v>
      </c>
      <c r="G8" s="125">
        <v>700</v>
      </c>
      <c r="H8" s="125">
        <v>700</v>
      </c>
      <c r="I8" s="125">
        <v>700</v>
      </c>
      <c r="J8" s="125">
        <v>700</v>
      </c>
      <c r="K8" s="125">
        <v>700</v>
      </c>
      <c r="L8" s="125">
        <v>700</v>
      </c>
      <c r="M8" s="125">
        <v>700</v>
      </c>
      <c r="N8" s="124">
        <v>8400</v>
      </c>
    </row>
    <row r="9" spans="1:14" x14ac:dyDescent="0.25">
      <c r="A9" s="97" t="s">
        <v>143</v>
      </c>
      <c r="B9" s="125">
        <v>75</v>
      </c>
      <c r="C9" s="125">
        <v>100</v>
      </c>
      <c r="D9" s="125">
        <v>100</v>
      </c>
      <c r="E9" s="125">
        <v>75</v>
      </c>
      <c r="F9" s="125">
        <v>100</v>
      </c>
      <c r="G9" s="125">
        <v>100</v>
      </c>
      <c r="H9" s="125">
        <v>75</v>
      </c>
      <c r="I9" s="125">
        <v>100</v>
      </c>
      <c r="J9" s="125">
        <v>100</v>
      </c>
      <c r="K9" s="125">
        <v>75</v>
      </c>
      <c r="L9" s="125">
        <v>100</v>
      </c>
      <c r="M9" s="125">
        <v>100</v>
      </c>
      <c r="N9" s="124">
        <v>1100</v>
      </c>
    </row>
    <row r="10" spans="1:14" x14ac:dyDescent="0.25">
      <c r="A10" s="97" t="s">
        <v>182</v>
      </c>
      <c r="B10" s="125">
        <v>23333</v>
      </c>
      <c r="C10" s="125">
        <v>23333</v>
      </c>
      <c r="D10" s="125">
        <v>23333</v>
      </c>
      <c r="E10" s="125">
        <v>23333</v>
      </c>
      <c r="F10" s="125">
        <v>0</v>
      </c>
      <c r="G10" s="125">
        <v>0</v>
      </c>
      <c r="H10" s="125">
        <v>0</v>
      </c>
      <c r="I10" s="125">
        <v>23333</v>
      </c>
      <c r="J10" s="125">
        <v>23333</v>
      </c>
      <c r="K10" s="125">
        <v>23333</v>
      </c>
      <c r="L10" s="125">
        <v>23333</v>
      </c>
      <c r="M10" s="125">
        <v>23333</v>
      </c>
      <c r="N10" s="124">
        <v>209997</v>
      </c>
    </row>
    <row r="11" spans="1:14" x14ac:dyDescent="0.25">
      <c r="A11" s="121"/>
      <c r="B11" s="123" t="s">
        <v>12</v>
      </c>
      <c r="C11" s="123" t="s">
        <v>12</v>
      </c>
      <c r="D11" s="123" t="s">
        <v>12</v>
      </c>
      <c r="E11" s="123" t="s">
        <v>12</v>
      </c>
      <c r="F11" s="123" t="s">
        <v>12</v>
      </c>
      <c r="G11" s="123" t="s">
        <v>12</v>
      </c>
      <c r="H11" s="123" t="s">
        <v>12</v>
      </c>
      <c r="I11" s="123" t="s">
        <v>12</v>
      </c>
      <c r="J11" s="123" t="s">
        <v>12</v>
      </c>
      <c r="K11" s="123" t="s">
        <v>12</v>
      </c>
      <c r="L11" s="123" t="s">
        <v>12</v>
      </c>
      <c r="M11" s="123" t="s">
        <v>12</v>
      </c>
      <c r="N11" s="123" t="s">
        <v>12</v>
      </c>
    </row>
    <row r="12" spans="1:14" x14ac:dyDescent="0.25">
      <c r="A12" s="97" t="s">
        <v>145</v>
      </c>
      <c r="B12" s="125">
        <v>24233</v>
      </c>
      <c r="C12" s="125">
        <v>24258</v>
      </c>
      <c r="D12" s="125">
        <v>24258</v>
      </c>
      <c r="E12" s="125">
        <v>24233</v>
      </c>
      <c r="F12" s="125">
        <v>925</v>
      </c>
      <c r="G12" s="125">
        <v>925</v>
      </c>
      <c r="H12" s="125">
        <v>900</v>
      </c>
      <c r="I12" s="125">
        <v>24258</v>
      </c>
      <c r="J12" s="125">
        <v>24258</v>
      </c>
      <c r="K12" s="125">
        <v>24233</v>
      </c>
      <c r="L12" s="125">
        <v>24258</v>
      </c>
      <c r="M12" s="125">
        <v>24258</v>
      </c>
      <c r="N12" s="125">
        <v>220997</v>
      </c>
    </row>
    <row r="13" spans="1:14" x14ac:dyDescent="0.25">
      <c r="A13" s="121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</row>
    <row r="14" spans="1:14" x14ac:dyDescent="0.25">
      <c r="A14" s="97" t="s">
        <v>144</v>
      </c>
      <c r="B14" s="123">
        <v>300</v>
      </c>
      <c r="C14" s="123">
        <v>300</v>
      </c>
      <c r="D14" s="123">
        <v>300</v>
      </c>
      <c r="E14" s="123">
        <v>300</v>
      </c>
      <c r="F14" s="123">
        <v>300</v>
      </c>
      <c r="G14" s="123">
        <v>300</v>
      </c>
      <c r="H14" s="123">
        <v>300</v>
      </c>
      <c r="I14" s="123">
        <v>300</v>
      </c>
      <c r="J14" s="123">
        <v>300</v>
      </c>
      <c r="K14" s="123">
        <v>300</v>
      </c>
      <c r="L14" s="123">
        <v>300</v>
      </c>
      <c r="M14" s="123">
        <v>300</v>
      </c>
      <c r="N14" s="125">
        <v>3600</v>
      </c>
    </row>
    <row r="15" spans="1:14" x14ac:dyDescent="0.25">
      <c r="A15" s="121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</row>
    <row r="16" spans="1:14" x14ac:dyDescent="0.25">
      <c r="A16" s="121"/>
      <c r="B16" s="123" t="s">
        <v>12</v>
      </c>
      <c r="C16" s="123" t="s">
        <v>12</v>
      </c>
      <c r="D16" s="123" t="s">
        <v>12</v>
      </c>
      <c r="E16" s="123" t="s">
        <v>12</v>
      </c>
      <c r="F16" s="123" t="s">
        <v>12</v>
      </c>
      <c r="G16" s="123" t="s">
        <v>12</v>
      </c>
      <c r="H16" s="123" t="s">
        <v>12</v>
      </c>
      <c r="I16" s="123" t="s">
        <v>12</v>
      </c>
      <c r="J16" s="123" t="s">
        <v>12</v>
      </c>
      <c r="K16" s="123" t="s">
        <v>12</v>
      </c>
      <c r="L16" s="123" t="s">
        <v>12</v>
      </c>
      <c r="M16" s="123" t="s">
        <v>12</v>
      </c>
      <c r="N16" s="123" t="s">
        <v>12</v>
      </c>
    </row>
    <row r="17" spans="1:14" x14ac:dyDescent="0.25">
      <c r="A17" s="97" t="s">
        <v>183</v>
      </c>
      <c r="B17" s="125">
        <v>24533</v>
      </c>
      <c r="C17" s="125">
        <v>24558</v>
      </c>
      <c r="D17" s="125">
        <v>24558</v>
      </c>
      <c r="E17" s="125">
        <v>24533</v>
      </c>
      <c r="F17" s="125">
        <v>1225</v>
      </c>
      <c r="G17" s="125">
        <v>1225</v>
      </c>
      <c r="H17" s="125">
        <v>1200</v>
      </c>
      <c r="I17" s="125">
        <v>24558</v>
      </c>
      <c r="J17" s="125">
        <v>24558</v>
      </c>
      <c r="K17" s="125">
        <v>24533</v>
      </c>
      <c r="L17" s="125">
        <v>24558</v>
      </c>
      <c r="M17" s="125">
        <v>24558</v>
      </c>
      <c r="N17" s="125">
        <v>224597</v>
      </c>
    </row>
    <row r="18" spans="1:14" x14ac:dyDescent="0.25">
      <c r="A18" s="121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</row>
    <row r="19" spans="1:14" x14ac:dyDescent="0.25">
      <c r="A19" s="119" t="s">
        <v>146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</row>
    <row r="20" spans="1:14" x14ac:dyDescent="0.25">
      <c r="A20" s="121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</row>
    <row r="21" spans="1:14" x14ac:dyDescent="0.25">
      <c r="A21" s="97" t="s">
        <v>147</v>
      </c>
      <c r="B21" s="125">
        <v>8200</v>
      </c>
      <c r="C21" s="125">
        <v>8300</v>
      </c>
      <c r="D21" s="125">
        <v>7700</v>
      </c>
      <c r="E21" s="125">
        <v>7700</v>
      </c>
      <c r="F21" s="125">
        <v>6000</v>
      </c>
      <c r="G21" s="125">
        <v>6000</v>
      </c>
      <c r="H21" s="125">
        <v>6000</v>
      </c>
      <c r="I21" s="125">
        <v>6500</v>
      </c>
      <c r="J21" s="125">
        <v>8800</v>
      </c>
      <c r="K21" s="125">
        <v>8500</v>
      </c>
      <c r="L21" s="125">
        <v>8500</v>
      </c>
      <c r="M21" s="125">
        <v>8500</v>
      </c>
      <c r="N21" s="125">
        <v>90700</v>
      </c>
    </row>
    <row r="22" spans="1:14" x14ac:dyDescent="0.25">
      <c r="A22" s="97" t="s">
        <v>148</v>
      </c>
      <c r="B22" s="125">
        <v>6615</v>
      </c>
      <c r="C22" s="125">
        <v>6615</v>
      </c>
      <c r="D22" s="125">
        <v>6615</v>
      </c>
      <c r="E22" s="125">
        <v>6930</v>
      </c>
      <c r="F22" s="125">
        <v>4095</v>
      </c>
      <c r="G22" s="125">
        <v>4095</v>
      </c>
      <c r="H22" s="125">
        <v>4095</v>
      </c>
      <c r="I22" s="125">
        <v>4410</v>
      </c>
      <c r="J22" s="125">
        <v>7245</v>
      </c>
      <c r="K22" s="125">
        <v>7035</v>
      </c>
      <c r="L22" s="125">
        <v>7035</v>
      </c>
      <c r="M22" s="125">
        <v>7035</v>
      </c>
      <c r="N22" s="125">
        <v>71820</v>
      </c>
    </row>
    <row r="23" spans="1:14" x14ac:dyDescent="0.25">
      <c r="A23" s="97" t="s">
        <v>149</v>
      </c>
      <c r="B23" s="125">
        <v>14900</v>
      </c>
      <c r="C23" s="125">
        <v>15400</v>
      </c>
      <c r="D23" s="125">
        <v>15100</v>
      </c>
      <c r="E23" s="125">
        <v>15600</v>
      </c>
      <c r="F23" s="125">
        <v>8500</v>
      </c>
      <c r="G23" s="125">
        <v>9200</v>
      </c>
      <c r="H23" s="125">
        <v>9200</v>
      </c>
      <c r="I23" s="125">
        <v>12800</v>
      </c>
      <c r="J23" s="125">
        <v>5600</v>
      </c>
      <c r="K23" s="125">
        <v>24000</v>
      </c>
      <c r="L23" s="125">
        <v>15000</v>
      </c>
      <c r="M23" s="125">
        <v>15000</v>
      </c>
      <c r="N23" s="125">
        <v>160300</v>
      </c>
    </row>
    <row r="24" spans="1:14" x14ac:dyDescent="0.25">
      <c r="A24" s="97" t="s">
        <v>150</v>
      </c>
      <c r="B24" s="123">
        <v>675</v>
      </c>
      <c r="C24" s="123">
        <v>675</v>
      </c>
      <c r="D24" s="123">
        <v>675</v>
      </c>
      <c r="E24" s="123">
        <v>675</v>
      </c>
      <c r="F24" s="123">
        <v>1900</v>
      </c>
      <c r="G24" s="123">
        <v>675</v>
      </c>
      <c r="H24" s="123">
        <v>675</v>
      </c>
      <c r="I24" s="123">
        <v>675</v>
      </c>
      <c r="J24" s="123">
        <v>675</v>
      </c>
      <c r="K24" s="123">
        <v>675</v>
      </c>
      <c r="L24" s="123">
        <v>675</v>
      </c>
      <c r="M24" s="123">
        <v>675</v>
      </c>
      <c r="N24" s="125">
        <v>9325</v>
      </c>
    </row>
    <row r="25" spans="1:14" x14ac:dyDescent="0.25">
      <c r="A25" s="121"/>
      <c r="B25" s="123" t="s">
        <v>12</v>
      </c>
      <c r="C25" s="123" t="s">
        <v>12</v>
      </c>
      <c r="D25" s="123" t="s">
        <v>12</v>
      </c>
      <c r="E25" s="123" t="s">
        <v>12</v>
      </c>
      <c r="F25" s="123" t="s">
        <v>12</v>
      </c>
      <c r="G25" s="123" t="s">
        <v>12</v>
      </c>
      <c r="H25" s="123" t="s">
        <v>12</v>
      </c>
      <c r="I25" s="123" t="s">
        <v>12</v>
      </c>
      <c r="J25" s="123" t="s">
        <v>12</v>
      </c>
      <c r="K25" s="123" t="s">
        <v>12</v>
      </c>
      <c r="L25" s="123" t="s">
        <v>12</v>
      </c>
      <c r="M25" s="123" t="s">
        <v>12</v>
      </c>
      <c r="N25" s="123" t="s">
        <v>12</v>
      </c>
    </row>
    <row r="26" spans="1:14" x14ac:dyDescent="0.25">
      <c r="A26" s="97" t="s">
        <v>151</v>
      </c>
      <c r="B26" s="125">
        <v>30390</v>
      </c>
      <c r="C26" s="125">
        <v>30990</v>
      </c>
      <c r="D26" s="125">
        <v>30090</v>
      </c>
      <c r="E26" s="125">
        <v>30905</v>
      </c>
      <c r="F26" s="125">
        <v>20495</v>
      </c>
      <c r="G26" s="125">
        <v>19970</v>
      </c>
      <c r="H26" s="125">
        <v>19970</v>
      </c>
      <c r="I26" s="125">
        <v>24385</v>
      </c>
      <c r="J26" s="125">
        <v>22320</v>
      </c>
      <c r="K26" s="125">
        <v>40210</v>
      </c>
      <c r="L26" s="125">
        <v>31210</v>
      </c>
      <c r="M26" s="125">
        <v>31210</v>
      </c>
      <c r="N26" s="125">
        <v>332145</v>
      </c>
    </row>
    <row r="27" spans="1:14" x14ac:dyDescent="0.25">
      <c r="A27" s="121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</row>
    <row r="28" spans="1:14" x14ac:dyDescent="0.25">
      <c r="A28" s="121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</row>
    <row r="29" spans="1:14" x14ac:dyDescent="0.25">
      <c r="A29" s="97" t="s">
        <v>152</v>
      </c>
      <c r="B29" s="125">
        <v>-5857</v>
      </c>
      <c r="C29" s="125">
        <v>-6432</v>
      </c>
      <c r="D29" s="125">
        <v>-5532</v>
      </c>
      <c r="E29" s="125">
        <v>-6372</v>
      </c>
      <c r="F29" s="125">
        <v>-19270</v>
      </c>
      <c r="G29" s="125">
        <v>-18745</v>
      </c>
      <c r="H29" s="125">
        <v>-18770</v>
      </c>
      <c r="I29" s="125">
        <v>173</v>
      </c>
      <c r="J29" s="125">
        <v>2238</v>
      </c>
      <c r="K29" s="125">
        <v>-15677</v>
      </c>
      <c r="L29" s="125">
        <v>-6652</v>
      </c>
      <c r="M29" s="125">
        <v>-6652</v>
      </c>
      <c r="N29" s="125">
        <v>-107548</v>
      </c>
    </row>
    <row r="30" spans="1:14" x14ac:dyDescent="0.25">
      <c r="A30" s="119" t="s">
        <v>153</v>
      </c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</row>
    <row r="31" spans="1:14" x14ac:dyDescent="0.25">
      <c r="A31" s="121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</row>
    <row r="32" spans="1:14" x14ac:dyDescent="0.25">
      <c r="A32" s="97" t="s">
        <v>184</v>
      </c>
      <c r="B32" s="126">
        <v>13840.33</v>
      </c>
      <c r="C32" s="126">
        <v>19791.189999999999</v>
      </c>
      <c r="D32" s="126">
        <v>14008.12</v>
      </c>
      <c r="E32" s="126">
        <v>17432.27</v>
      </c>
      <c r="F32" s="126">
        <v>21141.5</v>
      </c>
      <c r="G32" s="126">
        <v>16724.86</v>
      </c>
      <c r="H32" s="126">
        <v>16581.669999999998</v>
      </c>
      <c r="I32" s="126">
        <v>16096.32</v>
      </c>
      <c r="J32" s="126">
        <v>19166.3</v>
      </c>
      <c r="K32" s="126">
        <v>15000</v>
      </c>
      <c r="L32" s="126">
        <v>20000</v>
      </c>
      <c r="M32" s="126">
        <v>18000</v>
      </c>
      <c r="N32" s="125">
        <v>207782.56</v>
      </c>
    </row>
    <row r="33" spans="1:14" x14ac:dyDescent="0.25">
      <c r="A33" s="97" t="s">
        <v>185</v>
      </c>
      <c r="B33" s="125">
        <v>0</v>
      </c>
      <c r="C33" s="125">
        <v>0</v>
      </c>
      <c r="D33" s="125">
        <v>0</v>
      </c>
      <c r="E33" s="125">
        <v>0</v>
      </c>
      <c r="F33" s="125">
        <v>0</v>
      </c>
      <c r="G33" s="125">
        <v>0</v>
      </c>
      <c r="H33" s="125">
        <v>0</v>
      </c>
      <c r="I33" s="125">
        <v>0</v>
      </c>
      <c r="J33" s="125">
        <v>0</v>
      </c>
      <c r="K33" s="125">
        <v>0</v>
      </c>
      <c r="L33" s="125">
        <v>0</v>
      </c>
      <c r="M33" s="125">
        <v>0</v>
      </c>
      <c r="N33" s="125">
        <v>0</v>
      </c>
    </row>
    <row r="34" spans="1:14" x14ac:dyDescent="0.25">
      <c r="A34" s="97" t="s">
        <v>186</v>
      </c>
      <c r="B34" s="123">
        <v>1000</v>
      </c>
      <c r="C34" s="123">
        <v>1000</v>
      </c>
      <c r="D34" s="123">
        <v>1000</v>
      </c>
      <c r="E34" s="123">
        <v>1000</v>
      </c>
      <c r="F34" s="123">
        <v>1000</v>
      </c>
      <c r="G34" s="123">
        <v>1000</v>
      </c>
      <c r="H34" s="123">
        <v>1000</v>
      </c>
      <c r="I34" s="123">
        <v>1000</v>
      </c>
      <c r="J34" s="123">
        <v>1000</v>
      </c>
      <c r="K34" s="123">
        <v>1000</v>
      </c>
      <c r="L34" s="123">
        <v>1000</v>
      </c>
      <c r="M34" s="123">
        <v>1000</v>
      </c>
      <c r="N34" s="125">
        <v>12000</v>
      </c>
    </row>
    <row r="35" spans="1:14" x14ac:dyDescent="0.25">
      <c r="A35" s="121"/>
      <c r="B35" s="122">
        <v>0</v>
      </c>
      <c r="C35" s="122">
        <v>0</v>
      </c>
      <c r="D35" s="122">
        <v>0</v>
      </c>
      <c r="E35" s="122">
        <v>0</v>
      </c>
      <c r="F35" s="122">
        <v>0</v>
      </c>
      <c r="G35" s="122">
        <v>0</v>
      </c>
      <c r="H35" s="122">
        <v>0</v>
      </c>
      <c r="I35" s="122">
        <v>0</v>
      </c>
      <c r="J35" s="122">
        <v>0</v>
      </c>
      <c r="K35" s="122">
        <v>0</v>
      </c>
      <c r="L35" s="122">
        <v>0</v>
      </c>
      <c r="M35" s="122">
        <v>0</v>
      </c>
      <c r="N35" s="122"/>
    </row>
    <row r="36" spans="1:14" x14ac:dyDescent="0.25">
      <c r="A36" s="97" t="s">
        <v>187</v>
      </c>
      <c r="B36" s="125">
        <v>0</v>
      </c>
      <c r="C36" s="125">
        <v>0</v>
      </c>
      <c r="D36" s="125">
        <v>0</v>
      </c>
      <c r="E36" s="125">
        <v>0</v>
      </c>
      <c r="F36" s="125">
        <v>0</v>
      </c>
      <c r="G36" s="125">
        <v>0</v>
      </c>
      <c r="H36" s="125">
        <v>0</v>
      </c>
      <c r="I36" s="125">
        <v>0</v>
      </c>
      <c r="J36" s="125">
        <v>0</v>
      </c>
      <c r="K36" s="125">
        <v>0</v>
      </c>
      <c r="L36" s="125">
        <v>0</v>
      </c>
      <c r="M36" s="125">
        <v>0</v>
      </c>
      <c r="N36" s="125">
        <v>0</v>
      </c>
    </row>
    <row r="37" spans="1:14" x14ac:dyDescent="0.25">
      <c r="A37" s="97" t="s">
        <v>188</v>
      </c>
      <c r="B37" s="123">
        <v>21</v>
      </c>
      <c r="C37" s="123">
        <v>21</v>
      </c>
      <c r="D37" s="123">
        <v>21</v>
      </c>
      <c r="E37" s="123">
        <v>21</v>
      </c>
      <c r="F37" s="123">
        <v>21</v>
      </c>
      <c r="G37" s="123">
        <v>21</v>
      </c>
      <c r="H37" s="123">
        <v>21</v>
      </c>
      <c r="I37" s="123">
        <v>21</v>
      </c>
      <c r="J37" s="123">
        <v>21</v>
      </c>
      <c r="K37" s="123">
        <v>21</v>
      </c>
      <c r="L37" s="123">
        <v>21</v>
      </c>
      <c r="M37" s="123">
        <v>21</v>
      </c>
      <c r="N37" s="125">
        <v>252</v>
      </c>
    </row>
    <row r="38" spans="1:14" x14ac:dyDescent="0.25">
      <c r="A38" s="121"/>
      <c r="B38" s="123">
        <v>0</v>
      </c>
      <c r="C38" s="123">
        <v>0</v>
      </c>
      <c r="D38" s="123">
        <v>0</v>
      </c>
      <c r="E38" s="123">
        <v>0</v>
      </c>
      <c r="F38" s="123">
        <v>0</v>
      </c>
      <c r="G38" s="123">
        <v>0</v>
      </c>
      <c r="H38" s="123">
        <v>0</v>
      </c>
      <c r="I38" s="123">
        <v>0</v>
      </c>
      <c r="J38" s="123">
        <v>0</v>
      </c>
      <c r="K38" s="123">
        <v>0</v>
      </c>
      <c r="L38" s="123">
        <v>0</v>
      </c>
      <c r="M38" s="123">
        <v>0</v>
      </c>
      <c r="N38" s="123" t="s">
        <v>12</v>
      </c>
    </row>
    <row r="39" spans="1:14" x14ac:dyDescent="0.25">
      <c r="A39" s="97" t="s">
        <v>161</v>
      </c>
      <c r="B39" s="125">
        <v>14819.33</v>
      </c>
      <c r="C39" s="125">
        <v>20770.189999999999</v>
      </c>
      <c r="D39" s="125">
        <v>14987.12</v>
      </c>
      <c r="E39" s="125">
        <v>18411.27</v>
      </c>
      <c r="F39" s="125">
        <v>22120.5</v>
      </c>
      <c r="G39" s="125">
        <v>17703.86</v>
      </c>
      <c r="H39" s="125">
        <v>17560.669999999998</v>
      </c>
      <c r="I39" s="125">
        <v>17075.32</v>
      </c>
      <c r="J39" s="125">
        <v>20145.3</v>
      </c>
      <c r="K39" s="125">
        <v>15979</v>
      </c>
      <c r="L39" s="125">
        <v>20979</v>
      </c>
      <c r="M39" s="125">
        <v>18979</v>
      </c>
      <c r="N39" s="125">
        <v>219530.56</v>
      </c>
    </row>
    <row r="40" spans="1:14" x14ac:dyDescent="0.25">
      <c r="A40" s="121"/>
      <c r="B40" s="123" t="s">
        <v>12</v>
      </c>
      <c r="C40" s="123" t="s">
        <v>12</v>
      </c>
      <c r="D40" s="123" t="s">
        <v>12</v>
      </c>
      <c r="E40" s="123" t="s">
        <v>12</v>
      </c>
      <c r="F40" s="123" t="s">
        <v>12</v>
      </c>
      <c r="G40" s="123" t="s">
        <v>12</v>
      </c>
      <c r="H40" s="123" t="s">
        <v>12</v>
      </c>
      <c r="I40" s="123" t="s">
        <v>12</v>
      </c>
      <c r="J40" s="123" t="s">
        <v>12</v>
      </c>
      <c r="K40" s="123" t="s">
        <v>12</v>
      </c>
      <c r="L40" s="123" t="s">
        <v>12</v>
      </c>
      <c r="M40" s="123" t="s">
        <v>12</v>
      </c>
      <c r="N40" s="123" t="s">
        <v>12</v>
      </c>
    </row>
    <row r="41" spans="1:14" x14ac:dyDescent="0.25">
      <c r="A41" s="97" t="s">
        <v>162</v>
      </c>
      <c r="B41" s="125">
        <v>8962.33</v>
      </c>
      <c r="C41" s="125">
        <v>14338.189999999999</v>
      </c>
      <c r="D41" s="125">
        <v>9455.1200000000008</v>
      </c>
      <c r="E41" s="125">
        <v>12039.27</v>
      </c>
      <c r="F41" s="125">
        <v>2850.5</v>
      </c>
      <c r="G41" s="125">
        <v>-1041.1399999999994</v>
      </c>
      <c r="H41" s="125">
        <v>-1209.3300000000017</v>
      </c>
      <c r="I41" s="125">
        <v>17248.32</v>
      </c>
      <c r="J41" s="125">
        <v>22383.3</v>
      </c>
      <c r="K41" s="125">
        <v>302</v>
      </c>
      <c r="L41" s="125">
        <v>14327</v>
      </c>
      <c r="M41" s="125">
        <v>12327</v>
      </c>
      <c r="N41" s="125">
        <v>111982.56</v>
      </c>
    </row>
    <row r="42" spans="1:14" x14ac:dyDescent="0.25">
      <c r="A42" s="127"/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</row>
    <row r="43" spans="1:14" x14ac:dyDescent="0.25">
      <c r="A43" s="119" t="s">
        <v>163</v>
      </c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</row>
    <row r="44" spans="1:14" x14ac:dyDescent="0.25">
      <c r="A44" s="121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</row>
    <row r="45" spans="1:14" x14ac:dyDescent="0.25">
      <c r="A45" s="97" t="s">
        <v>189</v>
      </c>
      <c r="B45" s="125">
        <v>24162.223333333332</v>
      </c>
      <c r="C45" s="125">
        <v>24162.223333333332</v>
      </c>
      <c r="D45" s="125">
        <v>24162.223333333332</v>
      </c>
      <c r="E45" s="125">
        <v>24162.223333333332</v>
      </c>
      <c r="F45" s="125">
        <v>24162.223333333332</v>
      </c>
      <c r="G45" s="125">
        <v>24162.223333333332</v>
      </c>
      <c r="H45" s="125">
        <v>24162.223333333332</v>
      </c>
      <c r="I45" s="125">
        <v>24162.223333333332</v>
      </c>
      <c r="J45" s="125">
        <v>24162.223333333332</v>
      </c>
      <c r="K45" s="125">
        <v>24162.223333333332</v>
      </c>
      <c r="L45" s="125">
        <v>24162.223333333332</v>
      </c>
      <c r="M45" s="125">
        <v>24162.223333333332</v>
      </c>
      <c r="N45" s="125">
        <v>289946.68</v>
      </c>
    </row>
    <row r="46" spans="1:14" x14ac:dyDescent="0.25">
      <c r="A46" s="97" t="s">
        <v>190</v>
      </c>
      <c r="B46" s="125">
        <v>1363.4166666666667</v>
      </c>
      <c r="C46" s="125">
        <v>1363.4166666666667</v>
      </c>
      <c r="D46" s="125">
        <v>1363.4166666666667</v>
      </c>
      <c r="E46" s="125">
        <v>1363.4166666666667</v>
      </c>
      <c r="F46" s="125">
        <v>1363.4166666666667</v>
      </c>
      <c r="G46" s="125">
        <v>1363.4166666666667</v>
      </c>
      <c r="H46" s="125">
        <v>1363.4166666666667</v>
      </c>
      <c r="I46" s="125">
        <v>1363.4166666666667</v>
      </c>
      <c r="J46" s="125">
        <v>1363.4166666666667</v>
      </c>
      <c r="K46" s="125">
        <v>1363.4166666666667</v>
      </c>
      <c r="L46" s="125">
        <v>1363.4166666666667</v>
      </c>
      <c r="M46" s="125">
        <v>1363.4166666666667</v>
      </c>
      <c r="N46" s="125">
        <v>16360.999999999998</v>
      </c>
    </row>
    <row r="47" spans="1:14" x14ac:dyDescent="0.25">
      <c r="A47" s="97" t="s">
        <v>191</v>
      </c>
      <c r="B47" s="125">
        <v>1848.4100849999998</v>
      </c>
      <c r="C47" s="125">
        <v>1848.4100849999998</v>
      </c>
      <c r="D47" s="125">
        <v>1848.4100849999998</v>
      </c>
      <c r="E47" s="125">
        <v>1848.4100849999998</v>
      </c>
      <c r="F47" s="125">
        <v>1848.4100849999998</v>
      </c>
      <c r="G47" s="125">
        <v>1848.4100849999998</v>
      </c>
      <c r="H47" s="125">
        <v>1848.4100849999998</v>
      </c>
      <c r="I47" s="125">
        <v>1848.4100849999998</v>
      </c>
      <c r="J47" s="125">
        <v>1848.4100849999998</v>
      </c>
      <c r="K47" s="125">
        <v>1848.4100849999998</v>
      </c>
      <c r="L47" s="125">
        <v>1848.4100849999998</v>
      </c>
      <c r="M47" s="125">
        <v>1848.4100849999998</v>
      </c>
      <c r="N47" s="125">
        <v>22180.921019999998</v>
      </c>
    </row>
    <row r="48" spans="1:14" x14ac:dyDescent="0.25">
      <c r="A48" s="97" t="s">
        <v>192</v>
      </c>
      <c r="B48" s="125">
        <v>1208.1111666666668</v>
      </c>
      <c r="C48" s="125">
        <v>1208.1111666666668</v>
      </c>
      <c r="D48" s="125">
        <v>1208.1111666666668</v>
      </c>
      <c r="E48" s="125">
        <v>1208.1111666666668</v>
      </c>
      <c r="F48" s="125">
        <v>1208.1111666666668</v>
      </c>
      <c r="G48" s="125">
        <v>1208.1111666666668</v>
      </c>
      <c r="H48" s="125">
        <v>1208.1111666666668</v>
      </c>
      <c r="I48" s="125">
        <v>1208.1111666666668</v>
      </c>
      <c r="J48" s="125">
        <v>1208.1111666666668</v>
      </c>
      <c r="K48" s="125">
        <v>1208.1111666666668</v>
      </c>
      <c r="L48" s="125">
        <v>1208.1111666666668</v>
      </c>
      <c r="M48" s="125">
        <v>1208.1111666666668</v>
      </c>
      <c r="N48" s="125">
        <v>14497.334000000004</v>
      </c>
    </row>
    <row r="49" spans="1:14" x14ac:dyDescent="0.25">
      <c r="A49" s="97" t="s">
        <v>193</v>
      </c>
      <c r="B49" s="123">
        <v>213.75</v>
      </c>
      <c r="C49" s="123">
        <v>213.75</v>
      </c>
      <c r="D49" s="123">
        <v>213.75</v>
      </c>
      <c r="E49" s="123">
        <v>213.75</v>
      </c>
      <c r="F49" s="123">
        <v>213.75</v>
      </c>
      <c r="G49" s="123">
        <v>213.75</v>
      </c>
      <c r="H49" s="123">
        <v>213.75</v>
      </c>
      <c r="I49" s="123">
        <v>213.75</v>
      </c>
      <c r="J49" s="123">
        <v>213.75</v>
      </c>
      <c r="K49" s="123">
        <v>213.75</v>
      </c>
      <c r="L49" s="123">
        <v>213.75</v>
      </c>
      <c r="M49" s="123">
        <v>213.75</v>
      </c>
      <c r="N49" s="125">
        <v>2565</v>
      </c>
    </row>
    <row r="50" spans="1:14" x14ac:dyDescent="0.25">
      <c r="A50" s="97" t="s">
        <v>194</v>
      </c>
      <c r="B50" s="123">
        <v>333.76</v>
      </c>
      <c r="C50" s="123">
        <v>333.76</v>
      </c>
      <c r="D50" s="123">
        <v>333.76</v>
      </c>
      <c r="E50" s="123">
        <v>333.76</v>
      </c>
      <c r="F50" s="123">
        <v>333.76</v>
      </c>
      <c r="G50" s="123">
        <v>333.76</v>
      </c>
      <c r="H50" s="123">
        <v>333.76</v>
      </c>
      <c r="I50" s="123">
        <v>333.76</v>
      </c>
      <c r="J50" s="123">
        <v>333.76</v>
      </c>
      <c r="K50" s="123">
        <v>333.76</v>
      </c>
      <c r="L50" s="123">
        <v>333.76</v>
      </c>
      <c r="M50" s="123">
        <v>333.76</v>
      </c>
      <c r="N50" s="125">
        <v>4005.1200000000008</v>
      </c>
    </row>
    <row r="51" spans="1:14" x14ac:dyDescent="0.25">
      <c r="A51" s="97" t="s">
        <v>195</v>
      </c>
      <c r="B51" s="123">
        <v>200</v>
      </c>
      <c r="C51" s="123">
        <v>200</v>
      </c>
      <c r="D51" s="123">
        <v>200</v>
      </c>
      <c r="E51" s="123">
        <v>200</v>
      </c>
      <c r="F51" s="123">
        <v>200</v>
      </c>
      <c r="G51" s="123">
        <v>200</v>
      </c>
      <c r="H51" s="123">
        <v>200</v>
      </c>
      <c r="I51" s="123">
        <v>200</v>
      </c>
      <c r="J51" s="123">
        <v>200</v>
      </c>
      <c r="K51" s="123">
        <v>200</v>
      </c>
      <c r="L51" s="123">
        <v>200</v>
      </c>
      <c r="M51" s="123">
        <v>200</v>
      </c>
      <c r="N51" s="125">
        <v>2400</v>
      </c>
    </row>
    <row r="52" spans="1:14" x14ac:dyDescent="0.25">
      <c r="A52" s="97" t="s">
        <v>196</v>
      </c>
      <c r="B52" s="123">
        <v>0</v>
      </c>
      <c r="C52" s="123">
        <v>0</v>
      </c>
      <c r="D52" s="123">
        <v>500</v>
      </c>
      <c r="E52" s="123">
        <v>0</v>
      </c>
      <c r="F52" s="123">
        <v>0</v>
      </c>
      <c r="G52" s="123">
        <v>500</v>
      </c>
      <c r="H52" s="123">
        <v>0</v>
      </c>
      <c r="I52" s="123">
        <v>0</v>
      </c>
      <c r="J52" s="123">
        <v>500</v>
      </c>
      <c r="K52" s="123">
        <v>0</v>
      </c>
      <c r="L52" s="123">
        <v>0</v>
      </c>
      <c r="M52" s="123">
        <v>2500</v>
      </c>
      <c r="N52" s="125">
        <v>4000</v>
      </c>
    </row>
    <row r="53" spans="1:14" x14ac:dyDescent="0.25">
      <c r="A53" s="97" t="s">
        <v>197</v>
      </c>
      <c r="B53" s="123">
        <v>0</v>
      </c>
      <c r="C53" s="123">
        <v>350</v>
      </c>
      <c r="D53" s="123">
        <v>0</v>
      </c>
      <c r="E53" s="123">
        <v>0</v>
      </c>
      <c r="F53" s="123">
        <v>250</v>
      </c>
      <c r="G53" s="123">
        <v>0</v>
      </c>
      <c r="H53" s="123">
        <v>0</v>
      </c>
      <c r="I53" s="123">
        <v>250</v>
      </c>
      <c r="J53" s="123">
        <v>0</v>
      </c>
      <c r="K53" s="123">
        <v>0</v>
      </c>
      <c r="L53" s="123">
        <v>250</v>
      </c>
      <c r="M53" s="123">
        <v>0</v>
      </c>
      <c r="N53" s="125">
        <v>1100</v>
      </c>
    </row>
    <row r="54" spans="1:14" x14ac:dyDescent="0.25">
      <c r="A54" s="97" t="s">
        <v>198</v>
      </c>
      <c r="B54" s="123">
        <v>100</v>
      </c>
      <c r="C54" s="123"/>
      <c r="D54" s="123">
        <v>100</v>
      </c>
      <c r="E54" s="123">
        <v>0</v>
      </c>
      <c r="F54" s="123">
        <v>100</v>
      </c>
      <c r="G54" s="123">
        <v>0</v>
      </c>
      <c r="H54" s="123">
        <v>100</v>
      </c>
      <c r="I54" s="123">
        <v>0</v>
      </c>
      <c r="J54" s="123">
        <v>100</v>
      </c>
      <c r="K54" s="123">
        <v>0</v>
      </c>
      <c r="L54" s="123">
        <v>100</v>
      </c>
      <c r="M54" s="123">
        <v>0</v>
      </c>
      <c r="N54" s="125">
        <v>600</v>
      </c>
    </row>
    <row r="55" spans="1:14" x14ac:dyDescent="0.25">
      <c r="A55" s="97" t="s">
        <v>199</v>
      </c>
      <c r="B55" s="123">
        <v>100</v>
      </c>
      <c r="C55" s="123">
        <v>0</v>
      </c>
      <c r="D55" s="123">
        <v>0</v>
      </c>
      <c r="E55" s="123">
        <v>100</v>
      </c>
      <c r="F55" s="123">
        <v>0</v>
      </c>
      <c r="G55" s="123">
        <v>0</v>
      </c>
      <c r="H55" s="123">
        <v>100</v>
      </c>
      <c r="I55" s="123">
        <v>0</v>
      </c>
      <c r="J55" s="123">
        <v>0</v>
      </c>
      <c r="K55" s="123">
        <v>100</v>
      </c>
      <c r="L55" s="123">
        <v>0</v>
      </c>
      <c r="M55" s="123">
        <v>0</v>
      </c>
      <c r="N55" s="125">
        <v>400</v>
      </c>
    </row>
    <row r="56" spans="1:14" x14ac:dyDescent="0.25">
      <c r="A56" s="97" t="s">
        <v>200</v>
      </c>
      <c r="B56" s="123">
        <v>0</v>
      </c>
      <c r="C56" s="123">
        <v>0</v>
      </c>
      <c r="D56" s="123">
        <v>0</v>
      </c>
      <c r="E56" s="123">
        <v>0</v>
      </c>
      <c r="F56" s="123">
        <v>0</v>
      </c>
      <c r="G56" s="123">
        <v>0</v>
      </c>
      <c r="H56" s="123">
        <v>0</v>
      </c>
      <c r="I56" s="123">
        <v>0</v>
      </c>
      <c r="J56" s="123">
        <v>0</v>
      </c>
      <c r="K56" s="123">
        <v>0</v>
      </c>
      <c r="L56" s="123">
        <v>0</v>
      </c>
      <c r="M56" s="123">
        <v>0</v>
      </c>
      <c r="N56" s="125">
        <v>0</v>
      </c>
    </row>
    <row r="57" spans="1:14" x14ac:dyDescent="0.25">
      <c r="A57" s="97" t="s">
        <v>201</v>
      </c>
      <c r="B57" s="125">
        <v>2700</v>
      </c>
      <c r="C57" s="125">
        <v>2700</v>
      </c>
      <c r="D57" s="125">
        <v>2700</v>
      </c>
      <c r="E57" s="125">
        <v>2700</v>
      </c>
      <c r="F57" s="125">
        <v>2700</v>
      </c>
      <c r="G57" s="125">
        <v>2700</v>
      </c>
      <c r="H57" s="125">
        <v>2700</v>
      </c>
      <c r="I57" s="125">
        <v>2700</v>
      </c>
      <c r="J57" s="125">
        <v>2700</v>
      </c>
      <c r="K57" s="125">
        <v>2700</v>
      </c>
      <c r="L57" s="125">
        <v>2700</v>
      </c>
      <c r="M57" s="125">
        <v>2700</v>
      </c>
      <c r="N57" s="125">
        <v>32400</v>
      </c>
    </row>
    <row r="58" spans="1:14" x14ac:dyDescent="0.25">
      <c r="A58" s="97" t="s">
        <v>202</v>
      </c>
      <c r="B58" s="123">
        <v>306.97000000000003</v>
      </c>
      <c r="C58" s="123">
        <v>239.97</v>
      </c>
      <c r="D58" s="123">
        <v>239.97</v>
      </c>
      <c r="E58" s="123">
        <v>239.97</v>
      </c>
      <c r="F58" s="123">
        <v>239.97</v>
      </c>
      <c r="G58" s="123">
        <v>316.97000000000003</v>
      </c>
      <c r="H58" s="123">
        <v>239.97</v>
      </c>
      <c r="I58" s="123">
        <v>239.97</v>
      </c>
      <c r="J58" s="123">
        <v>239.97</v>
      </c>
      <c r="K58" s="123">
        <v>239.97</v>
      </c>
      <c r="L58" s="123">
        <v>239.97</v>
      </c>
      <c r="M58" s="123">
        <v>239.97</v>
      </c>
      <c r="N58" s="125">
        <v>3023.6399999999994</v>
      </c>
    </row>
    <row r="59" spans="1:14" x14ac:dyDescent="0.25">
      <c r="A59" s="97" t="s">
        <v>120</v>
      </c>
      <c r="B59" s="123">
        <v>315</v>
      </c>
      <c r="C59" s="123">
        <v>40</v>
      </c>
      <c r="D59" s="123">
        <v>40</v>
      </c>
      <c r="E59" s="123">
        <v>40</v>
      </c>
      <c r="F59" s="123">
        <v>40</v>
      </c>
      <c r="G59" s="123">
        <v>40</v>
      </c>
      <c r="H59" s="123">
        <v>40</v>
      </c>
      <c r="I59" s="123">
        <v>40</v>
      </c>
      <c r="J59" s="123">
        <v>40</v>
      </c>
      <c r="K59" s="123">
        <v>40</v>
      </c>
      <c r="L59" s="123">
        <v>40</v>
      </c>
      <c r="M59" s="123">
        <v>40</v>
      </c>
      <c r="N59" s="125">
        <v>755</v>
      </c>
    </row>
    <row r="60" spans="1:14" x14ac:dyDescent="0.25">
      <c r="A60" s="121"/>
      <c r="B60" s="122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</row>
    <row r="61" spans="1:14" x14ac:dyDescent="0.25">
      <c r="A61" s="121"/>
      <c r="B61" s="123" t="s">
        <v>12</v>
      </c>
      <c r="C61" s="123" t="s">
        <v>12</v>
      </c>
      <c r="D61" s="123" t="s">
        <v>12</v>
      </c>
      <c r="E61" s="123" t="s">
        <v>12</v>
      </c>
      <c r="F61" s="123" t="s">
        <v>12</v>
      </c>
      <c r="G61" s="123" t="s">
        <v>12</v>
      </c>
      <c r="H61" s="123" t="s">
        <v>12</v>
      </c>
      <c r="I61" s="123" t="s">
        <v>12</v>
      </c>
      <c r="J61" s="123" t="s">
        <v>12</v>
      </c>
      <c r="K61" s="123" t="s">
        <v>12</v>
      </c>
      <c r="L61" s="123" t="s">
        <v>12</v>
      </c>
      <c r="M61" s="123" t="s">
        <v>12</v>
      </c>
      <c r="N61" s="123" t="s">
        <v>12</v>
      </c>
    </row>
    <row r="62" spans="1:14" x14ac:dyDescent="0.25">
      <c r="A62" s="97" t="s">
        <v>179</v>
      </c>
      <c r="B62" s="125">
        <v>32851.641251666661</v>
      </c>
      <c r="C62" s="125">
        <v>32659.641251666664</v>
      </c>
      <c r="D62" s="125">
        <v>32909.641251666661</v>
      </c>
      <c r="E62" s="125">
        <v>32409.641251666664</v>
      </c>
      <c r="F62" s="125">
        <v>32659.641251666664</v>
      </c>
      <c r="G62" s="125">
        <v>32886.641251666661</v>
      </c>
      <c r="H62" s="125">
        <v>32509.641251666664</v>
      </c>
      <c r="I62" s="125">
        <v>32559.641251666664</v>
      </c>
      <c r="J62" s="125">
        <v>32909.641251666661</v>
      </c>
      <c r="K62" s="125">
        <v>32409.641251666664</v>
      </c>
      <c r="L62" s="125">
        <v>32659.641251666664</v>
      </c>
      <c r="M62" s="125">
        <v>34809.641251666661</v>
      </c>
      <c r="N62" s="125">
        <v>394234.69501999993</v>
      </c>
    </row>
    <row r="63" spans="1:14" x14ac:dyDescent="0.25">
      <c r="A63" s="97"/>
      <c r="B63" s="125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</row>
    <row r="64" spans="1:14" x14ac:dyDescent="0.25">
      <c r="A64" s="119" t="s">
        <v>203</v>
      </c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</row>
    <row r="65" spans="1:14" x14ac:dyDescent="0.25">
      <c r="A65" s="97"/>
      <c r="B65" s="125"/>
      <c r="C65" s="125"/>
      <c r="D65" s="125"/>
      <c r="E65" s="125"/>
      <c r="F65" s="125"/>
      <c r="G65" s="125"/>
      <c r="H65" s="125"/>
      <c r="I65" s="125"/>
      <c r="J65" s="125"/>
      <c r="K65" s="125"/>
      <c r="L65" s="125"/>
      <c r="M65" s="125"/>
      <c r="N65" s="125"/>
    </row>
    <row r="66" spans="1:14" x14ac:dyDescent="0.25">
      <c r="A66" s="97" t="s">
        <v>204</v>
      </c>
      <c r="B66" s="125">
        <v>0</v>
      </c>
      <c r="C66" s="125">
        <v>0</v>
      </c>
      <c r="D66" s="125">
        <v>0</v>
      </c>
      <c r="E66" s="125">
        <v>0</v>
      </c>
      <c r="F66" s="125">
        <v>0</v>
      </c>
      <c r="G66" s="125">
        <v>0</v>
      </c>
      <c r="H66" s="125">
        <v>0</v>
      </c>
      <c r="I66" s="125">
        <v>0</v>
      </c>
      <c r="J66" s="125">
        <v>0</v>
      </c>
      <c r="K66" s="125">
        <v>0</v>
      </c>
      <c r="L66" s="125">
        <v>0</v>
      </c>
      <c r="M66" s="125">
        <v>0</v>
      </c>
      <c r="N66" s="125">
        <v>0</v>
      </c>
    </row>
    <row r="67" spans="1:14" x14ac:dyDescent="0.25">
      <c r="A67" s="97" t="s">
        <v>205</v>
      </c>
      <c r="B67" s="125">
        <v>0</v>
      </c>
      <c r="C67" s="125">
        <v>0</v>
      </c>
      <c r="D67" s="125">
        <v>0</v>
      </c>
      <c r="E67" s="125">
        <v>0</v>
      </c>
      <c r="F67" s="125">
        <v>0</v>
      </c>
      <c r="G67" s="125">
        <v>0</v>
      </c>
      <c r="H67" s="125">
        <v>0</v>
      </c>
      <c r="I67" s="125">
        <v>0</v>
      </c>
      <c r="J67" s="125">
        <v>0</v>
      </c>
      <c r="K67" s="125">
        <v>0</v>
      </c>
      <c r="L67" s="125">
        <v>0</v>
      </c>
      <c r="M67" s="125">
        <v>0</v>
      </c>
      <c r="N67" s="125">
        <v>0</v>
      </c>
    </row>
    <row r="68" spans="1:14" x14ac:dyDescent="0.25">
      <c r="A68" s="97" t="s">
        <v>206</v>
      </c>
      <c r="B68" s="125">
        <v>30</v>
      </c>
      <c r="C68" s="125">
        <v>30</v>
      </c>
      <c r="D68" s="125">
        <v>30</v>
      </c>
      <c r="E68" s="125">
        <v>30</v>
      </c>
      <c r="F68" s="125">
        <v>30</v>
      </c>
      <c r="G68" s="125">
        <v>30</v>
      </c>
      <c r="H68" s="125">
        <v>30</v>
      </c>
      <c r="I68" s="125">
        <v>30</v>
      </c>
      <c r="J68" s="125">
        <v>30</v>
      </c>
      <c r="K68" s="125">
        <v>30</v>
      </c>
      <c r="L68" s="125">
        <v>30</v>
      </c>
      <c r="M68" s="125">
        <v>30</v>
      </c>
      <c r="N68" s="125">
        <v>360</v>
      </c>
    </row>
    <row r="69" spans="1:14" x14ac:dyDescent="0.25">
      <c r="A69" s="97" t="s">
        <v>207</v>
      </c>
      <c r="B69" s="125">
        <v>1395</v>
      </c>
      <c r="C69" s="125">
        <v>0</v>
      </c>
      <c r="D69" s="125">
        <v>0</v>
      </c>
      <c r="E69" s="125">
        <v>0</v>
      </c>
      <c r="F69" s="125">
        <v>0</v>
      </c>
      <c r="G69" s="125">
        <v>0</v>
      </c>
      <c r="H69" s="125">
        <v>1395</v>
      </c>
      <c r="I69" s="125">
        <v>0</v>
      </c>
      <c r="J69" s="125">
        <v>0</v>
      </c>
      <c r="K69" s="125">
        <v>0</v>
      </c>
      <c r="L69" s="125">
        <v>0</v>
      </c>
      <c r="M69" s="125">
        <v>0</v>
      </c>
      <c r="N69" s="125">
        <v>2790</v>
      </c>
    </row>
    <row r="70" spans="1:14" x14ac:dyDescent="0.25">
      <c r="A70" s="97"/>
      <c r="B70" s="125"/>
      <c r="C70" s="125"/>
      <c r="D70" s="125"/>
      <c r="E70" s="125"/>
      <c r="F70" s="125"/>
      <c r="G70" s="125"/>
      <c r="H70" s="125"/>
      <c r="I70" s="125"/>
      <c r="J70" s="125"/>
      <c r="K70" s="125"/>
      <c r="L70" s="125"/>
      <c r="M70" s="125"/>
      <c r="N70" s="125"/>
    </row>
    <row r="71" spans="1:14" x14ac:dyDescent="0.25">
      <c r="A71" s="121"/>
      <c r="B71" s="123" t="s">
        <v>12</v>
      </c>
      <c r="C71" s="123" t="s">
        <v>12</v>
      </c>
      <c r="D71" s="123" t="s">
        <v>12</v>
      </c>
      <c r="E71" s="123" t="s">
        <v>12</v>
      </c>
      <c r="F71" s="123" t="s">
        <v>12</v>
      </c>
      <c r="G71" s="123" t="s">
        <v>12</v>
      </c>
      <c r="H71" s="123" t="s">
        <v>12</v>
      </c>
      <c r="I71" s="123" t="s">
        <v>12</v>
      </c>
      <c r="J71" s="123" t="s">
        <v>12</v>
      </c>
      <c r="K71" s="123" t="s">
        <v>12</v>
      </c>
      <c r="L71" s="123" t="s">
        <v>12</v>
      </c>
      <c r="M71" s="123" t="s">
        <v>12</v>
      </c>
      <c r="N71" s="123" t="s">
        <v>12</v>
      </c>
    </row>
    <row r="72" spans="1:14" x14ac:dyDescent="0.25">
      <c r="A72" s="97" t="s">
        <v>208</v>
      </c>
      <c r="B72" s="125">
        <v>1425</v>
      </c>
      <c r="C72" s="125">
        <v>30</v>
      </c>
      <c r="D72" s="125">
        <v>30</v>
      </c>
      <c r="E72" s="125">
        <v>30</v>
      </c>
      <c r="F72" s="125">
        <v>30</v>
      </c>
      <c r="G72" s="125">
        <v>30</v>
      </c>
      <c r="H72" s="125">
        <v>1425</v>
      </c>
      <c r="I72" s="125">
        <v>30</v>
      </c>
      <c r="J72" s="125">
        <v>30</v>
      </c>
      <c r="K72" s="125">
        <v>30</v>
      </c>
      <c r="L72" s="125">
        <v>30</v>
      </c>
      <c r="M72" s="125">
        <v>30</v>
      </c>
      <c r="N72" s="125">
        <v>3150</v>
      </c>
    </row>
    <row r="73" spans="1:14" x14ac:dyDescent="0.25">
      <c r="A73" s="121"/>
      <c r="B73" s="122"/>
      <c r="C73" s="122"/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</row>
    <row r="74" spans="1:14" x14ac:dyDescent="0.25">
      <c r="A74" s="119" t="s">
        <v>209</v>
      </c>
      <c r="B74" s="129">
        <v>-25314.311251666659</v>
      </c>
      <c r="C74" s="129">
        <v>-18351.451251666665</v>
      </c>
      <c r="D74" s="129">
        <v>-23484.521251666658</v>
      </c>
      <c r="E74" s="129">
        <v>-20400.371251666664</v>
      </c>
      <c r="F74" s="129">
        <v>-29839.141251666664</v>
      </c>
      <c r="G74" s="129">
        <v>-33957.78125166666</v>
      </c>
      <c r="H74" s="129">
        <v>-35143.971251666662</v>
      </c>
      <c r="I74" s="129">
        <v>-15341.321251666664</v>
      </c>
      <c r="J74" s="129">
        <v>-10556.341251666661</v>
      </c>
      <c r="K74" s="129">
        <v>-32137.641251666664</v>
      </c>
      <c r="L74" s="129">
        <v>-18362.641251666664</v>
      </c>
      <c r="M74" s="129">
        <v>-22512.641251666661</v>
      </c>
      <c r="N74" s="129">
        <v>-285402.13501999993</v>
      </c>
    </row>
    <row r="75" spans="1:14" x14ac:dyDescent="0.25">
      <c r="A75" s="121"/>
      <c r="B75" s="123" t="s">
        <v>136</v>
      </c>
      <c r="C75" s="123" t="s">
        <v>136</v>
      </c>
      <c r="D75" s="123" t="s">
        <v>136</v>
      </c>
      <c r="E75" s="123" t="s">
        <v>136</v>
      </c>
      <c r="F75" s="123" t="s">
        <v>136</v>
      </c>
      <c r="G75" s="123" t="s">
        <v>136</v>
      </c>
      <c r="H75" s="123" t="s">
        <v>136</v>
      </c>
      <c r="I75" s="123" t="s">
        <v>136</v>
      </c>
      <c r="J75" s="123" t="s">
        <v>136</v>
      </c>
      <c r="K75" s="123" t="s">
        <v>136</v>
      </c>
      <c r="L75" s="123" t="s">
        <v>136</v>
      </c>
      <c r="M75" s="123" t="s">
        <v>136</v>
      </c>
      <c r="N75" s="123" t="s">
        <v>136</v>
      </c>
    </row>
    <row r="77" spans="1:14" ht="16.5" x14ac:dyDescent="0.35">
      <c r="A77" s="130"/>
      <c r="I77" s="112" t="s">
        <v>137</v>
      </c>
      <c r="J77" s="112"/>
      <c r="K77" s="112"/>
      <c r="L77" s="112"/>
      <c r="M77" s="112"/>
      <c r="N77" s="113">
        <v>-8358.630000000001</v>
      </c>
    </row>
    <row r="78" spans="1:14" x14ac:dyDescent="0.25">
      <c r="I78" s="112"/>
      <c r="J78" s="112"/>
      <c r="K78" s="112"/>
      <c r="L78" s="112"/>
      <c r="M78" s="112"/>
      <c r="N78" s="112"/>
    </row>
    <row r="79" spans="1:14" ht="16.5" x14ac:dyDescent="0.35">
      <c r="I79" s="112"/>
      <c r="J79" s="112" t="s">
        <v>138</v>
      </c>
      <c r="K79" s="112"/>
      <c r="L79" s="112"/>
      <c r="M79" s="112"/>
      <c r="N79" s="114">
        <v>-277043.50501999992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C900A-284C-4CA1-85DF-943469793035}">
  <dimension ref="A1:P30"/>
  <sheetViews>
    <sheetView workbookViewId="0"/>
  </sheetViews>
  <sheetFormatPr defaultColWidth="8.85546875" defaultRowHeight="15" x14ac:dyDescent="0.25"/>
  <cols>
    <col min="1" max="1" width="27.42578125" customWidth="1"/>
    <col min="16" max="16" width="0" hidden="1" customWidth="1"/>
  </cols>
  <sheetData>
    <row r="1" spans="1:16" ht="15.75" x14ac:dyDescent="0.25">
      <c r="A1" s="33" t="s">
        <v>210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6" x14ac:dyDescent="0.25">
      <c r="A3" s="75"/>
      <c r="B3" s="76" t="s">
        <v>55</v>
      </c>
      <c r="C3" s="77" t="s">
        <v>56</v>
      </c>
      <c r="D3" s="77" t="s">
        <v>57</v>
      </c>
      <c r="E3" s="77" t="s">
        <v>58</v>
      </c>
      <c r="F3" s="77" t="s">
        <v>59</v>
      </c>
      <c r="G3" s="77" t="s">
        <v>60</v>
      </c>
      <c r="H3" s="77" t="s">
        <v>61</v>
      </c>
      <c r="I3" s="78" t="s">
        <v>62</v>
      </c>
      <c r="J3" s="78" t="s">
        <v>63</v>
      </c>
      <c r="K3" s="78" t="s">
        <v>64</v>
      </c>
      <c r="L3" s="78" t="s">
        <v>65</v>
      </c>
      <c r="M3" s="78" t="s">
        <v>66</v>
      </c>
      <c r="N3" s="78" t="s">
        <v>83</v>
      </c>
    </row>
    <row r="4" spans="1:16" x14ac:dyDescent="0.25">
      <c r="A4" s="131" t="s">
        <v>211</v>
      </c>
      <c r="B4" s="44"/>
      <c r="C4" s="44"/>
      <c r="D4" s="44"/>
      <c r="E4" s="44"/>
      <c r="F4" s="44"/>
      <c r="G4" s="44"/>
      <c r="H4" s="44"/>
      <c r="I4" s="132"/>
      <c r="J4" s="133"/>
      <c r="K4" s="44"/>
      <c r="L4" s="44"/>
      <c r="M4" s="134"/>
      <c r="N4" s="135"/>
    </row>
    <row r="5" spans="1:16" x14ac:dyDescent="0.25">
      <c r="A5" s="136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</row>
    <row r="6" spans="1:16" x14ac:dyDescent="0.25">
      <c r="A6" s="136" t="s">
        <v>212</v>
      </c>
      <c r="B6" s="137">
        <f>P6/12</f>
        <v>9699.6983333333337</v>
      </c>
      <c r="C6" s="137">
        <f>B6</f>
        <v>9699.6983333333337</v>
      </c>
      <c r="D6" s="137">
        <f t="shared" ref="D6:M9" si="0">C6</f>
        <v>9699.6983333333337</v>
      </c>
      <c r="E6" s="137">
        <f t="shared" si="0"/>
        <v>9699.6983333333337</v>
      </c>
      <c r="F6" s="137">
        <f t="shared" si="0"/>
        <v>9699.6983333333337</v>
      </c>
      <c r="G6" s="137">
        <f t="shared" si="0"/>
        <v>9699.6983333333337</v>
      </c>
      <c r="H6" s="137">
        <f t="shared" si="0"/>
        <v>9699.6983333333337</v>
      </c>
      <c r="I6" s="137">
        <f t="shared" si="0"/>
        <v>9699.6983333333337</v>
      </c>
      <c r="J6" s="137">
        <f t="shared" si="0"/>
        <v>9699.6983333333337</v>
      </c>
      <c r="K6" s="137">
        <f t="shared" si="0"/>
        <v>9699.6983333333337</v>
      </c>
      <c r="L6" s="137">
        <f t="shared" si="0"/>
        <v>9699.6983333333337</v>
      </c>
      <c r="M6" s="137">
        <f t="shared" si="0"/>
        <v>9699.6983333333337</v>
      </c>
      <c r="N6" s="138">
        <f>SUM(B6:M6)</f>
        <v>116396.38</v>
      </c>
      <c r="P6" s="139">
        <f>116305.27+91.11</f>
        <v>116396.38</v>
      </c>
    </row>
    <row r="7" spans="1:16" x14ac:dyDescent="0.25">
      <c r="A7" s="136" t="s">
        <v>213</v>
      </c>
      <c r="B7" s="137">
        <f>P7/12</f>
        <v>273.58666666666664</v>
      </c>
      <c r="C7" s="137">
        <f>B7</f>
        <v>273.58666666666664</v>
      </c>
      <c r="D7" s="137">
        <f t="shared" si="0"/>
        <v>273.58666666666664</v>
      </c>
      <c r="E7" s="137">
        <f t="shared" si="0"/>
        <v>273.58666666666664</v>
      </c>
      <c r="F7" s="137">
        <f t="shared" si="0"/>
        <v>273.58666666666664</v>
      </c>
      <c r="G7" s="137">
        <f t="shared" si="0"/>
        <v>273.58666666666664</v>
      </c>
      <c r="H7" s="137">
        <f t="shared" si="0"/>
        <v>273.58666666666664</v>
      </c>
      <c r="I7" s="137">
        <f t="shared" si="0"/>
        <v>273.58666666666664</v>
      </c>
      <c r="J7" s="137">
        <f t="shared" si="0"/>
        <v>273.58666666666664</v>
      </c>
      <c r="K7" s="137">
        <f t="shared" si="0"/>
        <v>273.58666666666664</v>
      </c>
      <c r="L7" s="137">
        <f t="shared" si="0"/>
        <v>273.58666666666664</v>
      </c>
      <c r="M7" s="137">
        <f t="shared" si="0"/>
        <v>273.58666666666664</v>
      </c>
      <c r="N7" s="138">
        <f t="shared" ref="N7:N14" si="1">SUM(B7:M7)</f>
        <v>3283.0399999999995</v>
      </c>
      <c r="P7" s="139">
        <v>3283.04</v>
      </c>
    </row>
    <row r="8" spans="1:16" x14ac:dyDescent="0.25">
      <c r="A8" s="136" t="s">
        <v>214</v>
      </c>
      <c r="B8" s="137">
        <f>P8/12</f>
        <v>741.44583333333333</v>
      </c>
      <c r="C8" s="137">
        <f>B8</f>
        <v>741.44583333333333</v>
      </c>
      <c r="D8" s="137">
        <f t="shared" si="0"/>
        <v>741.44583333333333</v>
      </c>
      <c r="E8" s="137">
        <f t="shared" si="0"/>
        <v>741.44583333333333</v>
      </c>
      <c r="F8" s="137">
        <f t="shared" si="0"/>
        <v>741.44583333333333</v>
      </c>
      <c r="G8" s="137">
        <f t="shared" si="0"/>
        <v>741.44583333333333</v>
      </c>
      <c r="H8" s="137">
        <f t="shared" si="0"/>
        <v>741.44583333333333</v>
      </c>
      <c r="I8" s="137">
        <f t="shared" si="0"/>
        <v>741.44583333333333</v>
      </c>
      <c r="J8" s="137">
        <f t="shared" si="0"/>
        <v>741.44583333333333</v>
      </c>
      <c r="K8" s="137">
        <f t="shared" si="0"/>
        <v>741.44583333333333</v>
      </c>
      <c r="L8" s="137">
        <f t="shared" si="0"/>
        <v>741.44583333333333</v>
      </c>
      <c r="M8" s="137">
        <f t="shared" si="0"/>
        <v>741.44583333333333</v>
      </c>
      <c r="N8" s="138">
        <f t="shared" si="1"/>
        <v>8897.35</v>
      </c>
      <c r="P8" s="139">
        <v>8897.35</v>
      </c>
    </row>
    <row r="9" spans="1:16" x14ac:dyDescent="0.25">
      <c r="A9" s="136" t="s">
        <v>215</v>
      </c>
      <c r="B9" s="137">
        <f>P9/12</f>
        <v>303.59166666666664</v>
      </c>
      <c r="C9" s="137">
        <f>B9</f>
        <v>303.59166666666664</v>
      </c>
      <c r="D9" s="137">
        <f t="shared" si="0"/>
        <v>303.59166666666664</v>
      </c>
      <c r="E9" s="137">
        <f t="shared" si="0"/>
        <v>303.59166666666664</v>
      </c>
      <c r="F9" s="137">
        <f t="shared" si="0"/>
        <v>303.59166666666664</v>
      </c>
      <c r="G9" s="137">
        <f t="shared" si="0"/>
        <v>303.59166666666664</v>
      </c>
      <c r="H9" s="137">
        <f t="shared" si="0"/>
        <v>303.59166666666664</v>
      </c>
      <c r="I9" s="137">
        <f t="shared" si="0"/>
        <v>303.59166666666664</v>
      </c>
      <c r="J9" s="137">
        <f t="shared" si="0"/>
        <v>303.59166666666664</v>
      </c>
      <c r="K9" s="137">
        <f t="shared" si="0"/>
        <v>303.59166666666664</v>
      </c>
      <c r="L9" s="137">
        <f t="shared" si="0"/>
        <v>303.59166666666664</v>
      </c>
      <c r="M9" s="137">
        <f t="shared" si="0"/>
        <v>303.59166666666664</v>
      </c>
      <c r="N9" s="138">
        <f t="shared" si="1"/>
        <v>3643.1</v>
      </c>
      <c r="P9" s="139">
        <v>3643.1</v>
      </c>
    </row>
    <row r="10" spans="1:16" x14ac:dyDescent="0.25">
      <c r="A10" s="136" t="s">
        <v>216</v>
      </c>
      <c r="B10" s="137">
        <v>80</v>
      </c>
      <c r="C10" s="137">
        <v>80</v>
      </c>
      <c r="D10" s="137">
        <v>80</v>
      </c>
      <c r="E10" s="137">
        <v>80</v>
      </c>
      <c r="F10" s="137">
        <v>80</v>
      </c>
      <c r="G10" s="137">
        <v>80</v>
      </c>
      <c r="H10" s="137">
        <v>80</v>
      </c>
      <c r="I10" s="137">
        <v>80</v>
      </c>
      <c r="J10" s="137">
        <v>80</v>
      </c>
      <c r="K10" s="137">
        <v>80</v>
      </c>
      <c r="L10" s="137">
        <v>80</v>
      </c>
      <c r="M10" s="137">
        <v>80</v>
      </c>
      <c r="N10" s="137">
        <f t="shared" si="1"/>
        <v>960</v>
      </c>
    </row>
    <row r="11" spans="1:16" x14ac:dyDescent="0.25">
      <c r="A11" s="136" t="s">
        <v>217</v>
      </c>
      <c r="B11" s="137">
        <v>0</v>
      </c>
      <c r="C11" s="137">
        <v>0</v>
      </c>
      <c r="D11" s="137">
        <v>0</v>
      </c>
      <c r="E11" s="137">
        <v>0</v>
      </c>
      <c r="F11" s="137">
        <v>0</v>
      </c>
      <c r="G11" s="137">
        <v>0</v>
      </c>
      <c r="H11" s="137">
        <v>0</v>
      </c>
      <c r="I11" s="137">
        <v>0</v>
      </c>
      <c r="J11" s="137">
        <v>0</v>
      </c>
      <c r="K11" s="137">
        <v>0</v>
      </c>
      <c r="L11" s="137">
        <v>0</v>
      </c>
      <c r="M11" s="137">
        <v>0</v>
      </c>
      <c r="N11" s="138">
        <f t="shared" si="1"/>
        <v>0</v>
      </c>
    </row>
    <row r="12" spans="1:16" x14ac:dyDescent="0.25">
      <c r="A12" s="136" t="s">
        <v>218</v>
      </c>
      <c r="B12" s="137">
        <v>1200</v>
      </c>
      <c r="C12" s="137">
        <v>1200</v>
      </c>
      <c r="D12" s="137">
        <v>1200</v>
      </c>
      <c r="E12" s="137">
        <v>1200</v>
      </c>
      <c r="F12" s="137">
        <v>1200</v>
      </c>
      <c r="G12" s="137">
        <v>1200</v>
      </c>
      <c r="H12" s="137">
        <v>1200</v>
      </c>
      <c r="I12" s="137">
        <v>1200</v>
      </c>
      <c r="J12" s="137">
        <v>1200</v>
      </c>
      <c r="K12" s="137">
        <v>1200</v>
      </c>
      <c r="L12" s="137">
        <v>1200</v>
      </c>
      <c r="M12" s="137">
        <v>1200</v>
      </c>
      <c r="N12" s="138">
        <f t="shared" si="1"/>
        <v>14400</v>
      </c>
    </row>
    <row r="13" spans="1:16" x14ac:dyDescent="0.25">
      <c r="A13" s="136" t="s">
        <v>219</v>
      </c>
      <c r="B13" s="137">
        <v>0</v>
      </c>
      <c r="C13" s="137">
        <v>0</v>
      </c>
      <c r="D13" s="137">
        <v>0</v>
      </c>
      <c r="E13" s="137">
        <v>0</v>
      </c>
      <c r="F13" s="137">
        <v>0</v>
      </c>
      <c r="G13" s="137">
        <v>0</v>
      </c>
      <c r="H13" s="137">
        <v>750</v>
      </c>
      <c r="I13" s="137">
        <v>0</v>
      </c>
      <c r="J13" s="137">
        <v>0</v>
      </c>
      <c r="K13" s="137">
        <v>0</v>
      </c>
      <c r="L13" s="137">
        <v>0</v>
      </c>
      <c r="M13" s="137">
        <v>0</v>
      </c>
      <c r="N13" s="138">
        <f t="shared" si="1"/>
        <v>750</v>
      </c>
    </row>
    <row r="14" spans="1:16" x14ac:dyDescent="0.25">
      <c r="A14" s="136" t="s">
        <v>220</v>
      </c>
      <c r="B14" s="137">
        <v>200</v>
      </c>
      <c r="C14" s="137">
        <v>0</v>
      </c>
      <c r="D14" s="137">
        <v>0</v>
      </c>
      <c r="E14" s="137">
        <v>0</v>
      </c>
      <c r="F14" s="137">
        <v>0</v>
      </c>
      <c r="G14" s="137">
        <v>0</v>
      </c>
      <c r="H14" s="137">
        <v>200</v>
      </c>
      <c r="I14" s="137">
        <v>0</v>
      </c>
      <c r="J14" s="137">
        <v>0</v>
      </c>
      <c r="K14" s="137">
        <v>0</v>
      </c>
      <c r="L14" s="137">
        <v>0</v>
      </c>
      <c r="M14" s="137">
        <v>0</v>
      </c>
      <c r="N14" s="138">
        <f t="shared" si="1"/>
        <v>400</v>
      </c>
    </row>
    <row r="15" spans="1:16" x14ac:dyDescent="0.25">
      <c r="A15" s="136"/>
      <c r="B15" s="137" t="s">
        <v>12</v>
      </c>
      <c r="C15" s="137" t="s">
        <v>12</v>
      </c>
      <c r="D15" s="137" t="s">
        <v>12</v>
      </c>
      <c r="E15" s="137" t="s">
        <v>12</v>
      </c>
      <c r="F15" s="137" t="s">
        <v>12</v>
      </c>
      <c r="G15" s="137" t="s">
        <v>12</v>
      </c>
      <c r="H15" s="137" t="s">
        <v>12</v>
      </c>
      <c r="I15" s="140" t="s">
        <v>12</v>
      </c>
      <c r="J15" s="141" t="s">
        <v>12</v>
      </c>
      <c r="K15" s="137" t="s">
        <v>12</v>
      </c>
      <c r="L15" s="137" t="s">
        <v>12</v>
      </c>
      <c r="M15" s="142" t="s">
        <v>12</v>
      </c>
      <c r="N15" s="138" t="s">
        <v>12</v>
      </c>
    </row>
    <row r="16" spans="1:16" x14ac:dyDescent="0.25">
      <c r="A16" s="143" t="s">
        <v>221</v>
      </c>
      <c r="B16" s="144">
        <f t="shared" ref="B16:N16" si="2">SUM(B6:B15)</f>
        <v>12498.3225</v>
      </c>
      <c r="C16" s="144">
        <f t="shared" si="2"/>
        <v>12298.3225</v>
      </c>
      <c r="D16" s="144">
        <f t="shared" si="2"/>
        <v>12298.3225</v>
      </c>
      <c r="E16" s="144">
        <f t="shared" si="2"/>
        <v>12298.3225</v>
      </c>
      <c r="F16" s="144">
        <f t="shared" si="2"/>
        <v>12298.3225</v>
      </c>
      <c r="G16" s="144">
        <f t="shared" si="2"/>
        <v>12298.3225</v>
      </c>
      <c r="H16" s="144">
        <f t="shared" si="2"/>
        <v>13248.3225</v>
      </c>
      <c r="I16" s="144">
        <f t="shared" si="2"/>
        <v>12298.3225</v>
      </c>
      <c r="J16" s="144">
        <f t="shared" si="2"/>
        <v>12298.3225</v>
      </c>
      <c r="K16" s="144">
        <f t="shared" si="2"/>
        <v>12298.3225</v>
      </c>
      <c r="L16" s="144">
        <f t="shared" si="2"/>
        <v>12298.3225</v>
      </c>
      <c r="M16" s="144">
        <f t="shared" si="2"/>
        <v>12298.3225</v>
      </c>
      <c r="N16" s="144">
        <f t="shared" si="2"/>
        <v>148729.87</v>
      </c>
      <c r="P16" s="145"/>
    </row>
    <row r="17" spans="1:16" x14ac:dyDescent="0.25">
      <c r="A17" s="143"/>
      <c r="B17" s="144"/>
      <c r="C17" s="144"/>
      <c r="D17" s="144"/>
      <c r="E17" s="144"/>
      <c r="F17" s="144"/>
      <c r="G17" s="144"/>
      <c r="H17" s="144"/>
      <c r="I17" s="146"/>
      <c r="J17" s="147"/>
      <c r="K17" s="144"/>
      <c r="L17" s="144"/>
      <c r="M17" s="148"/>
      <c r="N17" s="149"/>
      <c r="P17" s="145"/>
    </row>
    <row r="18" spans="1:16" x14ac:dyDescent="0.25">
      <c r="A18" s="131" t="s">
        <v>130</v>
      </c>
      <c r="B18" s="150"/>
      <c r="C18" s="150"/>
      <c r="D18" s="150"/>
      <c r="E18" s="150"/>
      <c r="F18" s="150"/>
      <c r="G18" s="150"/>
      <c r="H18" s="150"/>
      <c r="I18" s="151"/>
      <c r="J18" s="152"/>
      <c r="K18" s="150"/>
      <c r="L18" s="150"/>
      <c r="M18" s="153"/>
      <c r="N18" s="154"/>
      <c r="P18" s="145"/>
    </row>
    <row r="19" spans="1:16" x14ac:dyDescent="0.25">
      <c r="A19" s="155" t="s">
        <v>222</v>
      </c>
      <c r="B19" s="137">
        <v>12000</v>
      </c>
      <c r="C19" s="137"/>
      <c r="D19" s="137"/>
      <c r="E19" s="137"/>
      <c r="F19" s="137"/>
      <c r="G19" s="137"/>
      <c r="H19" s="140">
        <v>6000</v>
      </c>
      <c r="I19" s="140"/>
      <c r="J19" s="141"/>
      <c r="K19" s="137"/>
      <c r="L19" s="137"/>
      <c r="M19" s="142"/>
      <c r="N19" s="138">
        <f t="shared" ref="N19:N20" si="3">SUM(B19:M19)</f>
        <v>18000</v>
      </c>
    </row>
    <row r="20" spans="1:16" x14ac:dyDescent="0.25">
      <c r="A20" s="136" t="s">
        <v>223</v>
      </c>
      <c r="B20" s="137"/>
      <c r="C20" s="137"/>
      <c r="D20" s="137"/>
      <c r="E20" s="137"/>
      <c r="F20" s="137"/>
      <c r="G20" s="137"/>
      <c r="H20" s="137"/>
      <c r="I20" s="140"/>
      <c r="J20" s="141"/>
      <c r="K20" s="137"/>
      <c r="L20" s="137"/>
      <c r="M20" s="142"/>
      <c r="N20" s="138">
        <f t="shared" si="3"/>
        <v>0</v>
      </c>
    </row>
    <row r="21" spans="1:16" x14ac:dyDescent="0.25">
      <c r="A21" s="136"/>
      <c r="B21" s="137" t="s">
        <v>12</v>
      </c>
      <c r="C21" s="137" t="s">
        <v>12</v>
      </c>
      <c r="D21" s="137" t="s">
        <v>12</v>
      </c>
      <c r="E21" s="137" t="s">
        <v>12</v>
      </c>
      <c r="F21" s="137" t="s">
        <v>12</v>
      </c>
      <c r="G21" s="137" t="s">
        <v>12</v>
      </c>
      <c r="H21" s="137" t="s">
        <v>12</v>
      </c>
      <c r="I21" s="140" t="s">
        <v>12</v>
      </c>
      <c r="J21" s="141" t="s">
        <v>12</v>
      </c>
      <c r="K21" s="137" t="s">
        <v>12</v>
      </c>
      <c r="L21" s="137" t="s">
        <v>12</v>
      </c>
      <c r="M21" s="142" t="s">
        <v>12</v>
      </c>
      <c r="N21" s="138" t="s">
        <v>12</v>
      </c>
      <c r="P21" s="156"/>
    </row>
    <row r="22" spans="1:16" x14ac:dyDescent="0.25">
      <c r="A22" s="143" t="s">
        <v>134</v>
      </c>
      <c r="B22" s="144">
        <f t="shared" ref="B22:M22" si="4">SUM(B19:B21)</f>
        <v>12000</v>
      </c>
      <c r="C22" s="144">
        <f t="shared" si="4"/>
        <v>0</v>
      </c>
      <c r="D22" s="144">
        <f t="shared" si="4"/>
        <v>0</v>
      </c>
      <c r="E22" s="144">
        <f t="shared" si="4"/>
        <v>0</v>
      </c>
      <c r="F22" s="144">
        <f t="shared" si="4"/>
        <v>0</v>
      </c>
      <c r="G22" s="144">
        <f t="shared" si="4"/>
        <v>0</v>
      </c>
      <c r="H22" s="144">
        <f t="shared" si="4"/>
        <v>6000</v>
      </c>
      <c r="I22" s="144">
        <f t="shared" si="4"/>
        <v>0</v>
      </c>
      <c r="J22" s="144">
        <f t="shared" si="4"/>
        <v>0</v>
      </c>
      <c r="K22" s="144">
        <f t="shared" si="4"/>
        <v>0</v>
      </c>
      <c r="L22" s="144">
        <f t="shared" si="4"/>
        <v>0</v>
      </c>
      <c r="M22" s="144">
        <f t="shared" si="4"/>
        <v>0</v>
      </c>
      <c r="N22" s="149">
        <f>SUM(B22:M22)</f>
        <v>18000</v>
      </c>
      <c r="P22" s="145"/>
    </row>
    <row r="23" spans="1:16" x14ac:dyDescent="0.25">
      <c r="A23" s="143"/>
      <c r="B23" s="144" t="s">
        <v>12</v>
      </c>
      <c r="C23" s="144" t="s">
        <v>12</v>
      </c>
      <c r="D23" s="144" t="s">
        <v>12</v>
      </c>
      <c r="E23" s="144" t="s">
        <v>12</v>
      </c>
      <c r="F23" s="144" t="s">
        <v>12</v>
      </c>
      <c r="G23" s="144" t="s">
        <v>12</v>
      </c>
      <c r="H23" s="144" t="s">
        <v>12</v>
      </c>
      <c r="I23" s="146" t="s">
        <v>12</v>
      </c>
      <c r="J23" s="147" t="s">
        <v>12</v>
      </c>
      <c r="K23" s="144" t="s">
        <v>12</v>
      </c>
      <c r="L23" s="144" t="s">
        <v>12</v>
      </c>
      <c r="M23" s="148" t="s">
        <v>12</v>
      </c>
      <c r="N23" s="149" t="s">
        <v>12</v>
      </c>
      <c r="O23" s="145"/>
      <c r="P23" s="145"/>
    </row>
    <row r="24" spans="1:16" x14ac:dyDescent="0.25">
      <c r="A24" s="136"/>
      <c r="B24" s="137"/>
      <c r="C24" s="137"/>
      <c r="D24" s="137"/>
      <c r="E24" s="137"/>
      <c r="F24" s="137"/>
      <c r="G24" s="137"/>
      <c r="H24" s="137"/>
      <c r="I24" s="140"/>
      <c r="J24" s="141"/>
      <c r="K24" s="137"/>
      <c r="L24" s="137"/>
      <c r="M24" s="142"/>
      <c r="N24" s="138"/>
    </row>
    <row r="25" spans="1:16" x14ac:dyDescent="0.25">
      <c r="A25" s="157" t="s">
        <v>224</v>
      </c>
      <c r="B25" s="150">
        <f t="shared" ref="B25:N25" si="5">B16+B22</f>
        <v>24498.322500000002</v>
      </c>
      <c r="C25" s="150">
        <f t="shared" si="5"/>
        <v>12298.3225</v>
      </c>
      <c r="D25" s="150">
        <f t="shared" si="5"/>
        <v>12298.3225</v>
      </c>
      <c r="E25" s="150">
        <f t="shared" si="5"/>
        <v>12298.3225</v>
      </c>
      <c r="F25" s="150">
        <f t="shared" si="5"/>
        <v>12298.3225</v>
      </c>
      <c r="G25" s="150">
        <f t="shared" si="5"/>
        <v>12298.3225</v>
      </c>
      <c r="H25" s="150">
        <f t="shared" si="5"/>
        <v>19248.322500000002</v>
      </c>
      <c r="I25" s="150">
        <f t="shared" si="5"/>
        <v>12298.3225</v>
      </c>
      <c r="J25" s="150">
        <f t="shared" si="5"/>
        <v>12298.3225</v>
      </c>
      <c r="K25" s="150">
        <f t="shared" si="5"/>
        <v>12298.3225</v>
      </c>
      <c r="L25" s="150">
        <f t="shared" si="5"/>
        <v>12298.3225</v>
      </c>
      <c r="M25" s="150">
        <f t="shared" si="5"/>
        <v>12298.3225</v>
      </c>
      <c r="N25" s="150">
        <f t="shared" si="5"/>
        <v>166729.87</v>
      </c>
      <c r="O25" s="145"/>
      <c r="P25" s="158"/>
    </row>
    <row r="26" spans="1:16" ht="15.75" thickBot="1" x14ac:dyDescent="0.3">
      <c r="A26" s="136"/>
      <c r="B26" s="159" t="s">
        <v>136</v>
      </c>
      <c r="C26" s="159" t="s">
        <v>136</v>
      </c>
      <c r="D26" s="159" t="s">
        <v>136</v>
      </c>
      <c r="E26" s="159" t="s">
        <v>136</v>
      </c>
      <c r="F26" s="159" t="s">
        <v>136</v>
      </c>
      <c r="G26" s="159" t="s">
        <v>136</v>
      </c>
      <c r="H26" s="159" t="s">
        <v>136</v>
      </c>
      <c r="I26" s="160" t="s">
        <v>136</v>
      </c>
      <c r="J26" s="161" t="s">
        <v>136</v>
      </c>
      <c r="K26" s="162" t="s">
        <v>136</v>
      </c>
      <c r="L26" s="162" t="s">
        <v>136</v>
      </c>
      <c r="M26" s="163" t="s">
        <v>136</v>
      </c>
      <c r="N26" s="164" t="s">
        <v>136</v>
      </c>
    </row>
    <row r="27" spans="1:16" ht="15.75" thickTop="1" x14ac:dyDescent="0.25"/>
    <row r="28" spans="1:16" x14ac:dyDescent="0.25">
      <c r="J28" s="165" t="s">
        <v>137</v>
      </c>
      <c r="K28" s="165"/>
      <c r="L28" s="165"/>
      <c r="M28" s="165"/>
      <c r="N28" s="166">
        <v>0</v>
      </c>
    </row>
    <row r="29" spans="1:16" x14ac:dyDescent="0.25">
      <c r="J29" s="165"/>
      <c r="K29" s="165"/>
      <c r="L29" s="165"/>
      <c r="M29" s="165"/>
      <c r="N29" s="165"/>
    </row>
    <row r="30" spans="1:16" ht="16.5" x14ac:dyDescent="0.35">
      <c r="J30" s="165"/>
      <c r="K30" s="165" t="s">
        <v>138</v>
      </c>
      <c r="L30" s="165"/>
      <c r="M30" s="165"/>
      <c r="N30" s="167">
        <v>166730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5B2C8-6FBA-45AD-A06D-09AD3FF03DA0}">
  <dimension ref="A1:O82"/>
  <sheetViews>
    <sheetView workbookViewId="0">
      <selection activeCell="M82" sqref="M82"/>
    </sheetView>
  </sheetViews>
  <sheetFormatPr defaultRowHeight="15" x14ac:dyDescent="0.25"/>
  <cols>
    <col min="1" max="1" width="28.42578125" customWidth="1"/>
    <col min="2" max="3" width="11" customWidth="1"/>
    <col min="4" max="5" width="11.28515625" customWidth="1"/>
    <col min="6" max="6" width="11.7109375" customWidth="1"/>
    <col min="7" max="7" width="10" customWidth="1"/>
    <col min="8" max="8" width="12.140625" customWidth="1"/>
    <col min="9" max="9" width="11.7109375" customWidth="1"/>
    <col min="10" max="10" width="11.5703125" customWidth="1"/>
    <col min="11" max="11" width="10.85546875" customWidth="1"/>
    <col min="12" max="13" width="9.85546875" bestFit="1" customWidth="1"/>
    <col min="14" max="14" width="11.7109375" customWidth="1"/>
  </cols>
  <sheetData>
    <row r="1" spans="1:15" x14ac:dyDescent="0.25">
      <c r="A1" s="169" t="s">
        <v>225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1"/>
    </row>
    <row r="3" spans="1:15" x14ac:dyDescent="0.25">
      <c r="B3" s="37" t="s">
        <v>55</v>
      </c>
      <c r="C3" s="38" t="s">
        <v>56</v>
      </c>
      <c r="D3" s="38" t="s">
        <v>57</v>
      </c>
      <c r="E3" s="38" t="s">
        <v>58</v>
      </c>
      <c r="F3" s="38" t="s">
        <v>59</v>
      </c>
      <c r="G3" s="38" t="s">
        <v>60</v>
      </c>
      <c r="H3" s="38" t="s">
        <v>61</v>
      </c>
      <c r="I3" s="39" t="s">
        <v>62</v>
      </c>
      <c r="J3" s="40" t="s">
        <v>63</v>
      </c>
      <c r="K3" s="38" t="s">
        <v>64</v>
      </c>
      <c r="L3" s="38" t="s">
        <v>65</v>
      </c>
      <c r="M3" s="41" t="s">
        <v>66</v>
      </c>
      <c r="N3" s="42" t="s">
        <v>83</v>
      </c>
      <c r="O3" s="171"/>
    </row>
    <row r="4" spans="1:15" x14ac:dyDescent="0.25">
      <c r="A4" s="131" t="s">
        <v>226</v>
      </c>
      <c r="B4" s="44"/>
      <c r="C4" s="44"/>
      <c r="D4" s="44"/>
      <c r="E4" s="44"/>
      <c r="F4" s="44"/>
      <c r="G4" s="44"/>
      <c r="H4" s="44"/>
      <c r="I4" s="132"/>
      <c r="J4" s="133"/>
      <c r="K4" s="44"/>
      <c r="L4" s="44"/>
      <c r="M4" s="134"/>
      <c r="N4" s="135"/>
      <c r="O4" s="171"/>
    </row>
    <row r="5" spans="1:15" x14ac:dyDescent="0.25">
      <c r="A5" s="136"/>
      <c r="B5" s="159"/>
      <c r="C5" s="159"/>
      <c r="D5" s="159"/>
      <c r="E5" s="159"/>
      <c r="F5" s="159"/>
      <c r="G5" s="159"/>
      <c r="H5" s="159"/>
      <c r="I5" s="160"/>
      <c r="J5" s="172"/>
      <c r="K5" s="159"/>
      <c r="L5" s="159"/>
      <c r="M5" s="173"/>
      <c r="N5" s="164"/>
    </row>
    <row r="6" spans="1:15" x14ac:dyDescent="0.25">
      <c r="A6" s="143" t="s">
        <v>227</v>
      </c>
      <c r="B6" s="137">
        <v>344364.49599200004</v>
      </c>
      <c r="C6" s="137">
        <v>464400.69523600006</v>
      </c>
      <c r="D6" s="137">
        <v>619740.26041200012</v>
      </c>
      <c r="E6" s="137">
        <v>645728.51043200004</v>
      </c>
      <c r="F6" s="137">
        <v>881255.99692000006</v>
      </c>
      <c r="G6" s="137">
        <v>408279.20726800011</v>
      </c>
      <c r="H6" s="137">
        <v>370715.360384</v>
      </c>
      <c r="I6" s="137">
        <v>748706.81504000002</v>
      </c>
      <c r="J6" s="137">
        <v>544305.81766400009</v>
      </c>
      <c r="K6" s="137">
        <v>519639.1246160001</v>
      </c>
      <c r="L6" s="137">
        <v>596772</v>
      </c>
      <c r="M6" s="137">
        <v>365893.54840000003</v>
      </c>
      <c r="N6" s="174">
        <v>6509801.8323640004</v>
      </c>
    </row>
    <row r="7" spans="1:15" x14ac:dyDescent="0.25">
      <c r="A7" s="136"/>
      <c r="B7" s="159" t="s">
        <v>12</v>
      </c>
      <c r="C7" s="159" t="s">
        <v>12</v>
      </c>
      <c r="D7" s="159" t="s">
        <v>12</v>
      </c>
      <c r="E7" s="159" t="s">
        <v>12</v>
      </c>
      <c r="F7" s="159" t="s">
        <v>12</v>
      </c>
      <c r="G7" s="159" t="s">
        <v>12</v>
      </c>
      <c r="H7" s="159" t="s">
        <v>12</v>
      </c>
      <c r="I7" s="160" t="s">
        <v>12</v>
      </c>
      <c r="J7" s="172" t="s">
        <v>12</v>
      </c>
      <c r="K7" s="159" t="s">
        <v>12</v>
      </c>
      <c r="L7" s="159" t="s">
        <v>12</v>
      </c>
      <c r="M7" s="173" t="s">
        <v>12</v>
      </c>
      <c r="N7" s="164" t="s">
        <v>12</v>
      </c>
    </row>
    <row r="8" spans="1:15" x14ac:dyDescent="0.25">
      <c r="A8" s="143" t="s">
        <v>228</v>
      </c>
      <c r="B8" s="175">
        <v>344364.49599200004</v>
      </c>
      <c r="C8" s="175">
        <v>464400.69523600006</v>
      </c>
      <c r="D8" s="175">
        <v>619740.26041200012</v>
      </c>
      <c r="E8" s="175">
        <v>645728.51043200004</v>
      </c>
      <c r="F8" s="175">
        <v>881255.99692000006</v>
      </c>
      <c r="G8" s="175">
        <v>408279.20726800011</v>
      </c>
      <c r="H8" s="175">
        <v>370715.360384</v>
      </c>
      <c r="I8" s="175">
        <v>748706.81504000002</v>
      </c>
      <c r="J8" s="175">
        <v>544305.81766400009</v>
      </c>
      <c r="K8" s="175">
        <v>519639.1246160001</v>
      </c>
      <c r="L8" s="175">
        <v>596772</v>
      </c>
      <c r="M8" s="175">
        <v>365893.54840000003</v>
      </c>
      <c r="N8" s="175">
        <v>6509801.8323640004</v>
      </c>
      <c r="O8" s="171"/>
    </row>
    <row r="9" spans="1:15" x14ac:dyDescent="0.25">
      <c r="A9" s="136"/>
      <c r="B9" s="159"/>
      <c r="C9" s="159"/>
      <c r="D9" s="159"/>
      <c r="E9" s="159"/>
      <c r="F9" s="159"/>
      <c r="G9" s="159"/>
      <c r="H9" s="159"/>
      <c r="I9" s="160"/>
      <c r="J9" s="172"/>
      <c r="K9" s="159"/>
      <c r="L9" s="159"/>
      <c r="M9" s="173"/>
      <c r="N9" s="164"/>
    </row>
    <row r="10" spans="1:15" x14ac:dyDescent="0.25">
      <c r="A10" s="176" t="s">
        <v>229</v>
      </c>
      <c r="B10" s="177"/>
      <c r="C10" s="177"/>
      <c r="D10" s="177"/>
      <c r="E10" s="177"/>
      <c r="F10" s="177"/>
      <c r="G10" s="177"/>
      <c r="H10" s="177"/>
      <c r="I10" s="178"/>
      <c r="J10" s="179"/>
      <c r="K10" s="177"/>
      <c r="L10" s="177"/>
      <c r="M10" s="180"/>
      <c r="N10" s="181"/>
    </row>
    <row r="11" spans="1:15" x14ac:dyDescent="0.25">
      <c r="A11" s="136"/>
      <c r="B11" s="159"/>
      <c r="C11" s="159"/>
      <c r="D11" s="159"/>
      <c r="E11" s="159"/>
      <c r="F11" s="159"/>
      <c r="G11" s="159"/>
      <c r="H11" s="159"/>
      <c r="I11" s="160"/>
      <c r="J11" s="172"/>
      <c r="K11" s="159"/>
      <c r="L11" s="159"/>
      <c r="M11" s="173"/>
      <c r="N11" s="164"/>
    </row>
    <row r="12" spans="1:15" x14ac:dyDescent="0.25">
      <c r="A12" s="136" t="s">
        <v>230</v>
      </c>
      <c r="B12" s="182">
        <v>196287.76271544001</v>
      </c>
      <c r="C12" s="182">
        <v>264708.39628451999</v>
      </c>
      <c r="D12" s="182">
        <v>353251.94843484001</v>
      </c>
      <c r="E12" s="182">
        <v>368065.25094623998</v>
      </c>
      <c r="F12" s="182">
        <v>502315.9182444</v>
      </c>
      <c r="G12" s="182">
        <v>232719.14814276004</v>
      </c>
      <c r="H12" s="182">
        <v>211307.75541887997</v>
      </c>
      <c r="I12" s="182">
        <v>426762.88457279996</v>
      </c>
      <c r="J12" s="182">
        <v>310254.31606848002</v>
      </c>
      <c r="K12" s="182">
        <v>296194.30103112001</v>
      </c>
      <c r="L12" s="182">
        <v>340160.04</v>
      </c>
      <c r="M12" s="182">
        <v>208559.32258800001</v>
      </c>
      <c r="N12" s="183">
        <v>3710587.0444474802</v>
      </c>
    </row>
    <row r="13" spans="1:15" x14ac:dyDescent="0.25">
      <c r="A13" s="136" t="s">
        <v>231</v>
      </c>
      <c r="B13" s="159"/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74">
        <v>0</v>
      </c>
    </row>
    <row r="14" spans="1:15" x14ac:dyDescent="0.25">
      <c r="A14" s="136" t="s">
        <v>232</v>
      </c>
      <c r="B14" s="182">
        <v>59268.809166666666</v>
      </c>
      <c r="C14" s="182">
        <v>59268.809166666666</v>
      </c>
      <c r="D14" s="182">
        <v>59268.809166666666</v>
      </c>
      <c r="E14" s="182">
        <v>59268.809166666666</v>
      </c>
      <c r="F14" s="182">
        <v>59268.809166666666</v>
      </c>
      <c r="G14" s="182">
        <v>59268.809166666666</v>
      </c>
      <c r="H14" s="182">
        <v>59268.809166666666</v>
      </c>
      <c r="I14" s="182">
        <v>59268.809166666666</v>
      </c>
      <c r="J14" s="182">
        <v>59268.809166666666</v>
      </c>
      <c r="K14" s="182">
        <v>59268.809166666666</v>
      </c>
      <c r="L14" s="182">
        <v>59268.809166666666</v>
      </c>
      <c r="M14" s="182">
        <v>59268.809166666666</v>
      </c>
      <c r="N14" s="174">
        <v>711225.71000000008</v>
      </c>
    </row>
    <row r="15" spans="1:15" x14ac:dyDescent="0.25">
      <c r="A15" s="136"/>
      <c r="B15" s="159" t="s">
        <v>12</v>
      </c>
      <c r="C15" s="159" t="s">
        <v>12</v>
      </c>
      <c r="D15" s="159" t="s">
        <v>12</v>
      </c>
      <c r="E15" s="159" t="s">
        <v>12</v>
      </c>
      <c r="F15" s="159" t="s">
        <v>12</v>
      </c>
      <c r="G15" s="159" t="s">
        <v>12</v>
      </c>
      <c r="H15" s="159" t="s">
        <v>12</v>
      </c>
      <c r="I15" s="160" t="s">
        <v>12</v>
      </c>
      <c r="J15" s="172" t="s">
        <v>12</v>
      </c>
      <c r="K15" s="159" t="s">
        <v>12</v>
      </c>
      <c r="L15" s="159" t="s">
        <v>12</v>
      </c>
      <c r="M15" s="173" t="s">
        <v>12</v>
      </c>
      <c r="N15" s="164" t="s">
        <v>12</v>
      </c>
    </row>
    <row r="16" spans="1:15" x14ac:dyDescent="0.25">
      <c r="A16" s="143" t="s">
        <v>233</v>
      </c>
      <c r="B16" s="175">
        <v>255556.57188210668</v>
      </c>
      <c r="C16" s="175">
        <v>323977.20545118663</v>
      </c>
      <c r="D16" s="175">
        <v>412520.75760150666</v>
      </c>
      <c r="E16" s="175">
        <v>427334.06011290662</v>
      </c>
      <c r="F16" s="175">
        <v>561584.72741106665</v>
      </c>
      <c r="G16" s="175">
        <v>291987.95730942668</v>
      </c>
      <c r="H16" s="175">
        <v>270576.56458554661</v>
      </c>
      <c r="I16" s="175">
        <v>486031.6937394666</v>
      </c>
      <c r="J16" s="175">
        <v>369523.12523514667</v>
      </c>
      <c r="K16" s="175">
        <v>355463.11019778665</v>
      </c>
      <c r="L16" s="175">
        <v>399428.84916666662</v>
      </c>
      <c r="M16" s="175">
        <v>267828.13175466668</v>
      </c>
      <c r="N16" s="175">
        <v>4421812.7544474797</v>
      </c>
      <c r="O16" s="171"/>
    </row>
    <row r="17" spans="1:15" x14ac:dyDescent="0.25">
      <c r="A17" s="136"/>
      <c r="B17" s="159" t="s">
        <v>12</v>
      </c>
      <c r="C17" s="159" t="s">
        <v>12</v>
      </c>
      <c r="D17" s="159" t="s">
        <v>12</v>
      </c>
      <c r="E17" s="159" t="s">
        <v>12</v>
      </c>
      <c r="F17" s="159" t="s">
        <v>12</v>
      </c>
      <c r="G17" s="159" t="s">
        <v>12</v>
      </c>
      <c r="H17" s="159" t="s">
        <v>12</v>
      </c>
      <c r="I17" s="160" t="s">
        <v>12</v>
      </c>
      <c r="J17" s="172" t="s">
        <v>12</v>
      </c>
      <c r="K17" s="159" t="s">
        <v>12</v>
      </c>
      <c r="L17" s="159" t="s">
        <v>12</v>
      </c>
      <c r="M17" s="173" t="s">
        <v>12</v>
      </c>
      <c r="N17" s="164" t="s">
        <v>12</v>
      </c>
    </row>
    <row r="18" spans="1:15" x14ac:dyDescent="0.25">
      <c r="A18" s="143" t="s">
        <v>234</v>
      </c>
      <c r="B18" s="175">
        <v>88807.924109893356</v>
      </c>
      <c r="C18" s="175">
        <v>140423.48978481343</v>
      </c>
      <c r="D18" s="175">
        <v>207219.50281049346</v>
      </c>
      <c r="E18" s="175">
        <v>218394.45031909342</v>
      </c>
      <c r="F18" s="175">
        <v>319671.26950893342</v>
      </c>
      <c r="G18" s="175">
        <v>116291.24995857343</v>
      </c>
      <c r="H18" s="175">
        <v>100138.79579845339</v>
      </c>
      <c r="I18" s="175">
        <v>262675.12130053341</v>
      </c>
      <c r="J18" s="175">
        <v>174782.69242885342</v>
      </c>
      <c r="K18" s="175">
        <v>164176.01441821345</v>
      </c>
      <c r="L18" s="175">
        <v>197343.15083333338</v>
      </c>
      <c r="M18" s="175">
        <v>98065.416645333346</v>
      </c>
      <c r="N18" s="175">
        <v>2087989.0779165206</v>
      </c>
      <c r="O18" s="171"/>
    </row>
    <row r="19" spans="1:15" x14ac:dyDescent="0.25">
      <c r="A19" s="176" t="s">
        <v>235</v>
      </c>
      <c r="B19" s="177"/>
      <c r="C19" s="177"/>
      <c r="D19" s="177"/>
      <c r="E19" s="177"/>
      <c r="F19" s="177"/>
      <c r="G19" s="177"/>
      <c r="H19" s="177"/>
      <c r="I19" s="178"/>
      <c r="J19" s="179"/>
      <c r="K19" s="177"/>
      <c r="L19" s="177"/>
      <c r="M19" s="180"/>
      <c r="N19" s="184"/>
    </row>
    <row r="20" spans="1:15" x14ac:dyDescent="0.25">
      <c r="A20" s="136" t="s">
        <v>236</v>
      </c>
      <c r="B20" s="182">
        <v>21134.91</v>
      </c>
      <c r="C20" s="182">
        <v>30278.300000000003</v>
      </c>
      <c r="D20" s="182">
        <v>41595.760000000002</v>
      </c>
      <c r="E20" s="182">
        <v>33364.76</v>
      </c>
      <c r="F20" s="182">
        <v>22756.240000000002</v>
      </c>
      <c r="G20" s="182">
        <v>28850.77</v>
      </c>
      <c r="H20" s="182">
        <v>28613.73</v>
      </c>
      <c r="I20" s="182">
        <v>33028.71</v>
      </c>
      <c r="J20" s="182">
        <v>43879.78</v>
      </c>
      <c r="K20" s="182">
        <v>44526.5</v>
      </c>
      <c r="L20" s="182">
        <v>37334</v>
      </c>
      <c r="M20" s="182">
        <v>37334</v>
      </c>
      <c r="N20" s="183">
        <v>402697.45999999996</v>
      </c>
    </row>
    <row r="21" spans="1:15" x14ac:dyDescent="0.25">
      <c r="A21" s="136" t="s">
        <v>237</v>
      </c>
      <c r="B21" s="182">
        <v>13526.3424</v>
      </c>
      <c r="C21" s="182">
        <v>19378.112000000001</v>
      </c>
      <c r="D21" s="182">
        <v>26621.286400000001</v>
      </c>
      <c r="E21" s="182">
        <v>21353.446400000001</v>
      </c>
      <c r="F21" s="182">
        <v>14563.993600000002</v>
      </c>
      <c r="G21" s="182">
        <v>18464.4928</v>
      </c>
      <c r="H21" s="182">
        <v>18312.787199999999</v>
      </c>
      <c r="I21" s="182">
        <v>21138.374400000001</v>
      </c>
      <c r="J21" s="182">
        <v>28083.0592</v>
      </c>
      <c r="K21" s="182">
        <v>28496.960000000003</v>
      </c>
      <c r="L21" s="182">
        <v>23893.760000000002</v>
      </c>
      <c r="M21" s="182">
        <v>23893.760000000002</v>
      </c>
      <c r="N21" s="183">
        <v>257726.3744</v>
      </c>
    </row>
    <row r="22" spans="1:15" x14ac:dyDescent="0.25">
      <c r="A22" s="136"/>
      <c r="B22" s="159" t="s">
        <v>12</v>
      </c>
      <c r="C22" s="159" t="s">
        <v>12</v>
      </c>
      <c r="D22" s="159" t="s">
        <v>12</v>
      </c>
      <c r="E22" s="159" t="s">
        <v>12</v>
      </c>
      <c r="F22" s="159" t="s">
        <v>12</v>
      </c>
      <c r="G22" s="159" t="s">
        <v>12</v>
      </c>
      <c r="H22" s="159" t="s">
        <v>12</v>
      </c>
      <c r="I22" s="160" t="s">
        <v>12</v>
      </c>
      <c r="J22" s="172" t="s">
        <v>12</v>
      </c>
      <c r="K22" s="159" t="s">
        <v>12</v>
      </c>
      <c r="L22" s="159" t="s">
        <v>12</v>
      </c>
      <c r="M22" s="173" t="s">
        <v>12</v>
      </c>
      <c r="N22" s="164" t="s">
        <v>12</v>
      </c>
    </row>
    <row r="23" spans="1:15" x14ac:dyDescent="0.25">
      <c r="A23" s="136" t="s">
        <v>238</v>
      </c>
      <c r="B23" s="182">
        <v>7608.5676000000003</v>
      </c>
      <c r="C23" s="182">
        <v>10900.188000000002</v>
      </c>
      <c r="D23" s="182">
        <v>14974.473600000001</v>
      </c>
      <c r="E23" s="182">
        <v>12011.313600000001</v>
      </c>
      <c r="F23" s="182">
        <v>8192.2464</v>
      </c>
      <c r="G23" s="182">
        <v>10386.2772</v>
      </c>
      <c r="H23" s="182">
        <v>10300.942800000001</v>
      </c>
      <c r="I23" s="182">
        <v>11890.335599999999</v>
      </c>
      <c r="J23" s="182">
        <v>15796.720799999999</v>
      </c>
      <c r="K23" s="182">
        <v>16029.539999999997</v>
      </c>
      <c r="L23" s="182">
        <v>13440.239999999998</v>
      </c>
      <c r="M23" s="182">
        <v>13440.239999999998</v>
      </c>
      <c r="N23" s="182">
        <v>144971.08559999996</v>
      </c>
    </row>
    <row r="24" spans="1:15" x14ac:dyDescent="0.25">
      <c r="A24" s="136"/>
      <c r="B24" s="159" t="s">
        <v>12</v>
      </c>
      <c r="C24" s="159" t="s">
        <v>12</v>
      </c>
      <c r="D24" s="159" t="s">
        <v>12</v>
      </c>
      <c r="E24" s="159" t="s">
        <v>12</v>
      </c>
      <c r="F24" s="159" t="s">
        <v>12</v>
      </c>
      <c r="G24" s="159" t="s">
        <v>12</v>
      </c>
      <c r="H24" s="159" t="s">
        <v>12</v>
      </c>
      <c r="I24" s="160" t="s">
        <v>12</v>
      </c>
      <c r="J24" s="172" t="s">
        <v>12</v>
      </c>
      <c r="K24" s="159" t="s">
        <v>12</v>
      </c>
      <c r="L24" s="159" t="s">
        <v>12</v>
      </c>
      <c r="M24" s="173" t="s">
        <v>12</v>
      </c>
      <c r="N24" s="164" t="s">
        <v>12</v>
      </c>
    </row>
    <row r="25" spans="1:15" x14ac:dyDescent="0.25">
      <c r="A25" s="143" t="s">
        <v>239</v>
      </c>
      <c r="B25" s="175">
        <v>96416.491709893351</v>
      </c>
      <c r="C25" s="175">
        <v>151323.67778481342</v>
      </c>
      <c r="D25" s="175">
        <v>222193.97641049346</v>
      </c>
      <c r="E25" s="175">
        <v>230405.76391909341</v>
      </c>
      <c r="F25" s="175">
        <v>327863.51590893342</v>
      </c>
      <c r="G25" s="175">
        <v>126677.52715857343</v>
      </c>
      <c r="H25" s="175">
        <v>110439.73859845339</v>
      </c>
      <c r="I25" s="175">
        <v>274565.45690053341</v>
      </c>
      <c r="J25" s="175">
        <v>190579.41322885343</v>
      </c>
      <c r="K25" s="175">
        <v>180205.55441821346</v>
      </c>
      <c r="L25" s="175">
        <v>210783.39083333337</v>
      </c>
      <c r="M25" s="175">
        <v>111505.65664533334</v>
      </c>
      <c r="N25" s="175">
        <v>2232960.1635165205</v>
      </c>
      <c r="O25" s="171"/>
    </row>
    <row r="26" spans="1:15" x14ac:dyDescent="0.25">
      <c r="A26" s="136"/>
      <c r="B26" s="159"/>
      <c r="C26" s="159"/>
      <c r="D26" s="159"/>
      <c r="E26" s="159"/>
      <c r="F26" s="159"/>
      <c r="G26" s="159"/>
      <c r="H26" s="159"/>
      <c r="I26" s="160"/>
      <c r="J26" s="172"/>
      <c r="K26" s="159"/>
      <c r="L26" s="159"/>
      <c r="M26" s="173"/>
      <c r="N26" s="164"/>
    </row>
    <row r="27" spans="1:15" x14ac:dyDescent="0.25">
      <c r="A27" s="176" t="s">
        <v>240</v>
      </c>
      <c r="B27" s="177"/>
      <c r="C27" s="177"/>
      <c r="D27" s="177"/>
      <c r="E27" s="177"/>
      <c r="F27" s="177"/>
      <c r="G27" s="177"/>
      <c r="H27" s="177"/>
      <c r="I27" s="178"/>
      <c r="J27" s="179"/>
      <c r="K27" s="177"/>
      <c r="L27" s="177"/>
      <c r="M27" s="180"/>
      <c r="N27" s="181"/>
    </row>
    <row r="28" spans="1:15" x14ac:dyDescent="0.25">
      <c r="A28" s="136" t="s">
        <v>241</v>
      </c>
      <c r="B28" s="182">
        <v>79891.485000000001</v>
      </c>
      <c r="C28" s="182">
        <v>79891.485000000001</v>
      </c>
      <c r="D28" s="182">
        <v>79891.485000000001</v>
      </c>
      <c r="E28" s="182">
        <v>79891.485000000001</v>
      </c>
      <c r="F28" s="182">
        <v>79891.485000000001</v>
      </c>
      <c r="G28" s="182">
        <v>79891.485000000001</v>
      </c>
      <c r="H28" s="182">
        <v>79891.485000000001</v>
      </c>
      <c r="I28" s="182">
        <v>79891.485000000001</v>
      </c>
      <c r="J28" s="182">
        <v>79891.485000000001</v>
      </c>
      <c r="K28" s="182">
        <v>79891.485000000001</v>
      </c>
      <c r="L28" s="182">
        <v>79891.485000000001</v>
      </c>
      <c r="M28" s="182">
        <v>79891.485000000001</v>
      </c>
      <c r="N28" s="174">
        <v>958697.82</v>
      </c>
    </row>
    <row r="29" spans="1:15" x14ac:dyDescent="0.25">
      <c r="A29" s="136" t="s">
        <v>242</v>
      </c>
      <c r="B29" s="182">
        <v>5278.9549999999999</v>
      </c>
      <c r="C29" s="182">
        <v>5278.9549999999999</v>
      </c>
      <c r="D29" s="182">
        <v>5278.9549999999999</v>
      </c>
      <c r="E29" s="182">
        <v>5278.9549999999999</v>
      </c>
      <c r="F29" s="182">
        <v>5278.9549999999999</v>
      </c>
      <c r="G29" s="182">
        <v>5278.9549999999999</v>
      </c>
      <c r="H29" s="182">
        <v>5278.9549999999999</v>
      </c>
      <c r="I29" s="182">
        <v>5278.9549999999999</v>
      </c>
      <c r="J29" s="182">
        <v>5278.9549999999999</v>
      </c>
      <c r="K29" s="182">
        <v>5278.9549999999999</v>
      </c>
      <c r="L29" s="182">
        <v>5278.9549999999999</v>
      </c>
      <c r="M29" s="182">
        <v>5278.9549999999999</v>
      </c>
      <c r="N29" s="174">
        <v>63347.460000000014</v>
      </c>
    </row>
    <row r="30" spans="1:15" x14ac:dyDescent="0.25">
      <c r="A30" s="136" t="s">
        <v>243</v>
      </c>
      <c r="B30" s="182">
        <v>6111.6986025000006</v>
      </c>
      <c r="C30" s="182">
        <v>6111.6986025000006</v>
      </c>
      <c r="D30" s="182">
        <v>6111.6986025000006</v>
      </c>
      <c r="E30" s="182">
        <v>6111.6986025000006</v>
      </c>
      <c r="F30" s="182">
        <v>6111.6986025000006</v>
      </c>
      <c r="G30" s="182">
        <v>6111.6986025000006</v>
      </c>
      <c r="H30" s="182">
        <v>6111.6986025000006</v>
      </c>
      <c r="I30" s="182">
        <v>6111.6986025000006</v>
      </c>
      <c r="J30" s="182">
        <v>6111.6986025000006</v>
      </c>
      <c r="K30" s="182">
        <v>6111.6986025000006</v>
      </c>
      <c r="L30" s="182">
        <v>6111.6986025000006</v>
      </c>
      <c r="M30" s="182">
        <v>6111.6986025000006</v>
      </c>
      <c r="N30" s="174">
        <v>73340.383229999992</v>
      </c>
    </row>
    <row r="31" spans="1:15" x14ac:dyDescent="0.25">
      <c r="A31" s="136" t="s">
        <v>244</v>
      </c>
      <c r="B31" s="182">
        <v>2391.7233333333334</v>
      </c>
      <c r="C31" s="182">
        <v>2391.7233333333334</v>
      </c>
      <c r="D31" s="182">
        <v>2391.7233333333334</v>
      </c>
      <c r="E31" s="182">
        <v>2391.7233333333334</v>
      </c>
      <c r="F31" s="182">
        <v>2391.7233333333334</v>
      </c>
      <c r="G31" s="182">
        <v>2391.7233333333334</v>
      </c>
      <c r="H31" s="182">
        <v>2391.7233333333334</v>
      </c>
      <c r="I31" s="182">
        <v>2391.7233333333334</v>
      </c>
      <c r="J31" s="182">
        <v>2391.7233333333334</v>
      </c>
      <c r="K31" s="182">
        <v>2391.7233333333334</v>
      </c>
      <c r="L31" s="182">
        <v>2391.7233333333334</v>
      </c>
      <c r="M31" s="182">
        <v>2391.7233333333334</v>
      </c>
      <c r="N31" s="174">
        <v>28700.680000000008</v>
      </c>
    </row>
    <row r="32" spans="1:15" x14ac:dyDescent="0.25">
      <c r="A32" s="136" t="s">
        <v>245</v>
      </c>
      <c r="B32" s="182">
        <v>3065</v>
      </c>
      <c r="C32" s="182">
        <v>3065</v>
      </c>
      <c r="D32" s="182">
        <v>3065</v>
      </c>
      <c r="E32" s="182">
        <v>3065</v>
      </c>
      <c r="F32" s="182">
        <v>3065</v>
      </c>
      <c r="G32" s="182">
        <v>3065</v>
      </c>
      <c r="H32" s="182">
        <v>3065</v>
      </c>
      <c r="I32" s="182">
        <v>3065</v>
      </c>
      <c r="J32" s="182">
        <v>3065</v>
      </c>
      <c r="K32" s="182">
        <v>3065</v>
      </c>
      <c r="L32" s="182">
        <v>3065</v>
      </c>
      <c r="M32" s="182">
        <v>3065</v>
      </c>
      <c r="N32" s="174">
        <v>36780</v>
      </c>
    </row>
    <row r="33" spans="1:14" x14ac:dyDescent="0.25">
      <c r="A33" s="136" t="s">
        <v>205</v>
      </c>
      <c r="B33" s="182">
        <v>2380.4</v>
      </c>
      <c r="C33" s="182">
        <v>2380.4</v>
      </c>
      <c r="D33" s="182">
        <v>2380.4</v>
      </c>
      <c r="E33" s="182">
        <v>2380.4</v>
      </c>
      <c r="F33" s="182">
        <v>2380.4</v>
      </c>
      <c r="G33" s="182">
        <v>2380.4</v>
      </c>
      <c r="H33" s="182">
        <v>2380.4</v>
      </c>
      <c r="I33" s="182">
        <v>2380.4</v>
      </c>
      <c r="J33" s="182">
        <v>2380.4</v>
      </c>
      <c r="K33" s="182">
        <v>2380.4</v>
      </c>
      <c r="L33" s="182">
        <v>2380.4</v>
      </c>
      <c r="M33" s="182">
        <v>2380.4</v>
      </c>
      <c r="N33" s="174">
        <v>28564.800000000007</v>
      </c>
    </row>
    <row r="34" spans="1:14" x14ac:dyDescent="0.25">
      <c r="A34" s="136" t="s">
        <v>246</v>
      </c>
      <c r="B34" s="159">
        <v>0</v>
      </c>
      <c r="C34" s="159">
        <v>0</v>
      </c>
      <c r="D34" s="159">
        <v>0</v>
      </c>
      <c r="E34" s="159">
        <v>0</v>
      </c>
      <c r="F34" s="159">
        <v>0</v>
      </c>
      <c r="G34" s="159">
        <v>0</v>
      </c>
      <c r="H34" s="159">
        <v>0</v>
      </c>
      <c r="I34" s="159">
        <v>0</v>
      </c>
      <c r="J34" s="159">
        <v>0</v>
      </c>
      <c r="K34" s="159">
        <v>0</v>
      </c>
      <c r="L34" s="159">
        <v>0</v>
      </c>
      <c r="M34" s="159">
        <v>2500</v>
      </c>
      <c r="N34" s="174">
        <v>2500</v>
      </c>
    </row>
    <row r="35" spans="1:14" x14ac:dyDescent="0.25">
      <c r="A35" s="136" t="s">
        <v>207</v>
      </c>
      <c r="B35" s="182">
        <v>2450</v>
      </c>
      <c r="C35" s="182">
        <v>2450</v>
      </c>
      <c r="D35" s="182">
        <v>2450</v>
      </c>
      <c r="E35" s="182">
        <v>2450</v>
      </c>
      <c r="F35" s="182">
        <v>2450</v>
      </c>
      <c r="G35" s="182">
        <v>2450</v>
      </c>
      <c r="H35" s="182">
        <v>2650</v>
      </c>
      <c r="I35" s="182">
        <v>2450</v>
      </c>
      <c r="J35" s="182">
        <v>2450</v>
      </c>
      <c r="K35" s="182">
        <v>2450</v>
      </c>
      <c r="L35" s="182">
        <v>2450</v>
      </c>
      <c r="M35" s="182">
        <v>2450</v>
      </c>
      <c r="N35" s="174">
        <v>29600</v>
      </c>
    </row>
    <row r="36" spans="1:14" x14ac:dyDescent="0.25">
      <c r="A36" s="136" t="s">
        <v>247</v>
      </c>
      <c r="B36" s="182">
        <v>0</v>
      </c>
      <c r="C36" s="182">
        <v>0</v>
      </c>
      <c r="D36" s="182">
        <v>0</v>
      </c>
      <c r="E36" s="182">
        <v>0</v>
      </c>
      <c r="F36" s="182">
        <v>0</v>
      </c>
      <c r="G36" s="182">
        <v>0</v>
      </c>
      <c r="H36" s="182">
        <v>0</v>
      </c>
      <c r="I36" s="182">
        <v>0</v>
      </c>
      <c r="J36" s="182">
        <v>0</v>
      </c>
      <c r="K36" s="182">
        <v>0</v>
      </c>
      <c r="L36" s="182">
        <v>0</v>
      </c>
      <c r="M36" s="182">
        <v>0</v>
      </c>
      <c r="N36" s="174">
        <v>0</v>
      </c>
    </row>
    <row r="37" spans="1:14" x14ac:dyDescent="0.25">
      <c r="A37" s="136" t="s">
        <v>178</v>
      </c>
      <c r="B37" s="159">
        <v>500</v>
      </c>
      <c r="C37" s="159">
        <v>500</v>
      </c>
      <c r="D37" s="159">
        <v>500</v>
      </c>
      <c r="E37" s="159">
        <v>500</v>
      </c>
      <c r="F37" s="159">
        <v>500</v>
      </c>
      <c r="G37" s="159">
        <v>500</v>
      </c>
      <c r="H37" s="159">
        <v>500</v>
      </c>
      <c r="I37" s="159">
        <v>500</v>
      </c>
      <c r="J37" s="159">
        <v>500</v>
      </c>
      <c r="K37" s="159">
        <v>500</v>
      </c>
      <c r="L37" s="159">
        <v>500</v>
      </c>
      <c r="M37" s="159">
        <v>500</v>
      </c>
      <c r="N37" s="174">
        <v>6000</v>
      </c>
    </row>
    <row r="38" spans="1:14" x14ac:dyDescent="0.25">
      <c r="A38" s="136" t="s">
        <v>206</v>
      </c>
      <c r="B38" s="159">
        <v>0</v>
      </c>
      <c r="C38" s="159">
        <v>0</v>
      </c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74">
        <v>0</v>
      </c>
    </row>
    <row r="39" spans="1:14" x14ac:dyDescent="0.25">
      <c r="A39" s="136" t="s">
        <v>248</v>
      </c>
      <c r="B39" s="182">
        <v>4660</v>
      </c>
      <c r="C39" s="182">
        <v>1975</v>
      </c>
      <c r="D39" s="182">
        <v>1975</v>
      </c>
      <c r="E39" s="182">
        <v>3135</v>
      </c>
      <c r="F39" s="182">
        <v>1975</v>
      </c>
      <c r="G39" s="182">
        <v>2715</v>
      </c>
      <c r="H39" s="182">
        <v>3135</v>
      </c>
      <c r="I39" s="182">
        <v>2680</v>
      </c>
      <c r="J39" s="182">
        <v>1975</v>
      </c>
      <c r="K39" s="182">
        <v>3135</v>
      </c>
      <c r="L39" s="182">
        <v>1975</v>
      </c>
      <c r="M39" s="182">
        <v>1975</v>
      </c>
      <c r="N39" s="174">
        <v>31310</v>
      </c>
    </row>
    <row r="40" spans="1:14" x14ac:dyDescent="0.25">
      <c r="A40" s="136" t="s">
        <v>249</v>
      </c>
      <c r="B40" s="182">
        <v>0</v>
      </c>
      <c r="C40" s="182">
        <v>0</v>
      </c>
      <c r="D40" s="182">
        <v>0</v>
      </c>
      <c r="E40" s="182">
        <v>0</v>
      </c>
      <c r="F40" s="182">
        <v>0</v>
      </c>
      <c r="G40" s="182">
        <v>0</v>
      </c>
      <c r="H40" s="182">
        <v>0</v>
      </c>
      <c r="I40" s="182">
        <v>0</v>
      </c>
      <c r="J40" s="182">
        <v>0</v>
      </c>
      <c r="K40" s="182">
        <v>0</v>
      </c>
      <c r="L40" s="182">
        <v>0</v>
      </c>
      <c r="M40" s="182">
        <v>1500</v>
      </c>
      <c r="N40" s="174">
        <v>1500</v>
      </c>
    </row>
    <row r="41" spans="1:14" x14ac:dyDescent="0.25">
      <c r="A41" s="136" t="s">
        <v>250</v>
      </c>
      <c r="B41" s="182">
        <v>0</v>
      </c>
      <c r="C41" s="182">
        <v>0</v>
      </c>
      <c r="D41" s="182">
        <v>0</v>
      </c>
      <c r="E41" s="182">
        <v>0</v>
      </c>
      <c r="F41" s="182">
        <v>0</v>
      </c>
      <c r="G41" s="182">
        <v>0</v>
      </c>
      <c r="H41" s="182">
        <v>0</v>
      </c>
      <c r="I41" s="182">
        <v>0</v>
      </c>
      <c r="J41" s="182">
        <v>0</v>
      </c>
      <c r="K41" s="182">
        <v>0</v>
      </c>
      <c r="L41" s="182">
        <v>0</v>
      </c>
      <c r="M41" s="182">
        <v>2000</v>
      </c>
      <c r="N41" s="174">
        <v>2000</v>
      </c>
    </row>
    <row r="42" spans="1:14" x14ac:dyDescent="0.25">
      <c r="A42" s="136" t="s">
        <v>251</v>
      </c>
      <c r="B42" s="159">
        <v>10805</v>
      </c>
      <c r="C42" s="159">
        <v>10805</v>
      </c>
      <c r="D42" s="159">
        <v>10805</v>
      </c>
      <c r="E42" s="159">
        <v>10805</v>
      </c>
      <c r="F42" s="159">
        <v>10805</v>
      </c>
      <c r="G42" s="159">
        <v>10805</v>
      </c>
      <c r="H42" s="159">
        <v>10805</v>
      </c>
      <c r="I42" s="159">
        <v>10805</v>
      </c>
      <c r="J42" s="159">
        <v>10805</v>
      </c>
      <c r="K42" s="159">
        <v>10805</v>
      </c>
      <c r="L42" s="159">
        <v>10805</v>
      </c>
      <c r="M42" s="159">
        <v>10805</v>
      </c>
      <c r="N42" s="174">
        <v>129660</v>
      </c>
    </row>
    <row r="43" spans="1:14" x14ac:dyDescent="0.25">
      <c r="A43" s="136" t="s">
        <v>252</v>
      </c>
      <c r="B43" s="159">
        <v>50</v>
      </c>
      <c r="C43" s="159">
        <v>50</v>
      </c>
      <c r="D43" s="159">
        <v>50</v>
      </c>
      <c r="E43" s="159">
        <v>50</v>
      </c>
      <c r="F43" s="159">
        <v>50</v>
      </c>
      <c r="G43" s="159">
        <v>50</v>
      </c>
      <c r="H43" s="159">
        <v>50</v>
      </c>
      <c r="I43" s="159">
        <v>50</v>
      </c>
      <c r="J43" s="159">
        <v>50</v>
      </c>
      <c r="K43" s="159">
        <v>50</v>
      </c>
      <c r="L43" s="159">
        <v>50</v>
      </c>
      <c r="M43" s="159">
        <v>50</v>
      </c>
      <c r="N43" s="174">
        <v>600</v>
      </c>
    </row>
    <row r="44" spans="1:14" x14ac:dyDescent="0.25">
      <c r="A44" s="136" t="s">
        <v>253</v>
      </c>
      <c r="B44" s="182">
        <v>2808.9900000000002</v>
      </c>
      <c r="C44" s="182">
        <v>2808.9900000000002</v>
      </c>
      <c r="D44" s="182">
        <v>2808.9900000000002</v>
      </c>
      <c r="E44" s="182">
        <v>2808.9900000000002</v>
      </c>
      <c r="F44" s="182">
        <v>2808.9900000000002</v>
      </c>
      <c r="G44" s="182">
        <v>2808.9900000000002</v>
      </c>
      <c r="H44" s="182">
        <v>2808.9900000000002</v>
      </c>
      <c r="I44" s="182">
        <v>2808.9900000000002</v>
      </c>
      <c r="J44" s="182">
        <v>2808.9900000000002</v>
      </c>
      <c r="K44" s="182">
        <v>2808.9900000000002</v>
      </c>
      <c r="L44" s="182">
        <v>2808.9900000000002</v>
      </c>
      <c r="M44" s="182">
        <v>2808.9900000000002</v>
      </c>
      <c r="N44" s="174">
        <v>33707.880000000012</v>
      </c>
    </row>
    <row r="45" spans="1:14" x14ac:dyDescent="0.25">
      <c r="A45" s="136" t="s">
        <v>254</v>
      </c>
      <c r="B45" s="182">
        <v>2803</v>
      </c>
      <c r="C45" s="182">
        <v>2803</v>
      </c>
      <c r="D45" s="182">
        <v>2803</v>
      </c>
      <c r="E45" s="182">
        <v>2803</v>
      </c>
      <c r="F45" s="182">
        <v>2803</v>
      </c>
      <c r="G45" s="182">
        <v>2803</v>
      </c>
      <c r="H45" s="182">
        <v>2803</v>
      </c>
      <c r="I45" s="182">
        <v>2803</v>
      </c>
      <c r="J45" s="182">
        <v>2803</v>
      </c>
      <c r="K45" s="182">
        <v>2803</v>
      </c>
      <c r="L45" s="182">
        <v>2803</v>
      </c>
      <c r="M45" s="182">
        <v>2803</v>
      </c>
      <c r="N45" s="174">
        <v>33636</v>
      </c>
    </row>
    <row r="46" spans="1:14" x14ac:dyDescent="0.25">
      <c r="A46" s="136" t="s">
        <v>255</v>
      </c>
      <c r="B46" s="182">
        <v>3112</v>
      </c>
      <c r="C46" s="182">
        <v>3112</v>
      </c>
      <c r="D46" s="182">
        <v>3112</v>
      </c>
      <c r="E46" s="182">
        <v>3112</v>
      </c>
      <c r="F46" s="182">
        <v>3112</v>
      </c>
      <c r="G46" s="182">
        <v>3112</v>
      </c>
      <c r="H46" s="182">
        <v>3112</v>
      </c>
      <c r="I46" s="182">
        <v>3112</v>
      </c>
      <c r="J46" s="182">
        <v>3112</v>
      </c>
      <c r="K46" s="182">
        <v>3112</v>
      </c>
      <c r="L46" s="182">
        <v>3112</v>
      </c>
      <c r="M46" s="182">
        <v>3112</v>
      </c>
      <c r="N46" s="174">
        <v>37344</v>
      </c>
    </row>
    <row r="47" spans="1:14" x14ac:dyDescent="0.25">
      <c r="A47" s="136" t="s">
        <v>256</v>
      </c>
      <c r="B47" s="159">
        <v>0</v>
      </c>
      <c r="C47" s="159">
        <v>0</v>
      </c>
      <c r="D47" s="159">
        <v>0</v>
      </c>
      <c r="E47" s="159">
        <v>0</v>
      </c>
      <c r="F47" s="159">
        <v>600</v>
      </c>
      <c r="G47" s="159">
        <v>0</v>
      </c>
      <c r="H47" s="159">
        <v>0</v>
      </c>
      <c r="I47" s="159">
        <v>0</v>
      </c>
      <c r="J47" s="159">
        <v>0</v>
      </c>
      <c r="K47" s="159">
        <v>0</v>
      </c>
      <c r="L47" s="159">
        <v>0</v>
      </c>
      <c r="M47" s="182">
        <v>1200</v>
      </c>
      <c r="N47" s="174">
        <v>1800</v>
      </c>
    </row>
    <row r="48" spans="1:14" x14ac:dyDescent="0.25">
      <c r="A48" s="136" t="s">
        <v>257</v>
      </c>
      <c r="B48" s="182">
        <v>0</v>
      </c>
      <c r="C48" s="182">
        <v>0</v>
      </c>
      <c r="D48" s="182">
        <v>0</v>
      </c>
      <c r="E48" s="182">
        <v>0</v>
      </c>
      <c r="F48" s="182">
        <v>0</v>
      </c>
      <c r="G48" s="182">
        <v>0</v>
      </c>
      <c r="H48" s="182">
        <v>0</v>
      </c>
      <c r="I48" s="182">
        <v>0</v>
      </c>
      <c r="J48" s="182">
        <v>0</v>
      </c>
      <c r="K48" s="182">
        <v>0</v>
      </c>
      <c r="L48" s="182">
        <v>0</v>
      </c>
      <c r="M48" s="182">
        <v>0</v>
      </c>
      <c r="N48" s="174">
        <v>0</v>
      </c>
    </row>
    <row r="49" spans="1:15" x14ac:dyDescent="0.25">
      <c r="A49" s="136" t="s">
        <v>258</v>
      </c>
      <c r="B49" s="159">
        <v>0</v>
      </c>
      <c r="C49" s="159">
        <v>0</v>
      </c>
      <c r="D49" s="159">
        <v>0</v>
      </c>
      <c r="E49" s="159">
        <v>0</v>
      </c>
      <c r="F49" s="159">
        <v>0</v>
      </c>
      <c r="G49" s="159">
        <v>0</v>
      </c>
      <c r="H49" s="159">
        <v>0</v>
      </c>
      <c r="I49" s="159">
        <v>0</v>
      </c>
      <c r="J49" s="159">
        <v>0</v>
      </c>
      <c r="K49" s="159">
        <v>0</v>
      </c>
      <c r="L49" s="159">
        <v>0</v>
      </c>
      <c r="M49" s="159">
        <v>9000</v>
      </c>
      <c r="N49" s="174">
        <v>9000</v>
      </c>
    </row>
    <row r="50" spans="1:15" x14ac:dyDescent="0.25">
      <c r="A50" s="136" t="s">
        <v>259</v>
      </c>
      <c r="B50" s="182">
        <v>15529</v>
      </c>
      <c r="C50" s="182">
        <v>13140</v>
      </c>
      <c r="D50" s="182">
        <v>13140</v>
      </c>
      <c r="E50" s="182">
        <v>13140</v>
      </c>
      <c r="F50" s="182">
        <v>13140</v>
      </c>
      <c r="G50" s="182">
        <v>13140</v>
      </c>
      <c r="H50" s="182">
        <v>13140</v>
      </c>
      <c r="I50" s="182">
        <v>13140</v>
      </c>
      <c r="J50" s="182">
        <v>13263</v>
      </c>
      <c r="K50" s="182">
        <v>13140</v>
      </c>
      <c r="L50" s="182">
        <v>13140</v>
      </c>
      <c r="M50" s="182">
        <v>13140</v>
      </c>
      <c r="N50" s="174">
        <v>160192</v>
      </c>
    </row>
    <row r="51" spans="1:15" x14ac:dyDescent="0.25">
      <c r="A51" s="136" t="s">
        <v>260</v>
      </c>
      <c r="B51" s="182">
        <v>0</v>
      </c>
      <c r="C51" s="182">
        <v>0</v>
      </c>
      <c r="D51" s="182">
        <v>0</v>
      </c>
      <c r="E51" s="182">
        <v>0</v>
      </c>
      <c r="F51" s="182">
        <v>0</v>
      </c>
      <c r="G51" s="182">
        <v>0</v>
      </c>
      <c r="H51" s="182">
        <v>0</v>
      </c>
      <c r="I51" s="182">
        <v>0</v>
      </c>
      <c r="J51" s="182">
        <v>4500</v>
      </c>
      <c r="K51" s="182">
        <v>0</v>
      </c>
      <c r="L51" s="182">
        <v>0</v>
      </c>
      <c r="M51" s="182">
        <v>0</v>
      </c>
      <c r="N51" s="174">
        <v>4500</v>
      </c>
    </row>
    <row r="52" spans="1:15" x14ac:dyDescent="0.25">
      <c r="A52" s="136" t="s">
        <v>261</v>
      </c>
      <c r="B52" s="159">
        <v>0</v>
      </c>
      <c r="C52" s="159">
        <v>0</v>
      </c>
      <c r="D52" s="159">
        <v>0</v>
      </c>
      <c r="E52" s="159">
        <v>0</v>
      </c>
      <c r="F52" s="159">
        <v>0</v>
      </c>
      <c r="G52" s="159">
        <v>0</v>
      </c>
      <c r="H52" s="159">
        <v>0</v>
      </c>
      <c r="I52" s="159">
        <v>0</v>
      </c>
      <c r="J52" s="159">
        <v>0</v>
      </c>
      <c r="K52" s="159">
        <v>0</v>
      </c>
      <c r="L52" s="159">
        <v>0</v>
      </c>
      <c r="M52" s="159">
        <v>0</v>
      </c>
      <c r="N52" s="183">
        <v>0</v>
      </c>
    </row>
    <row r="53" spans="1:15" x14ac:dyDescent="0.25">
      <c r="A53" s="136" t="s">
        <v>262</v>
      </c>
      <c r="B53" s="159">
        <v>0</v>
      </c>
      <c r="C53" s="159">
        <v>0</v>
      </c>
      <c r="D53" s="159">
        <v>0</v>
      </c>
      <c r="E53" s="159">
        <v>0</v>
      </c>
      <c r="F53" s="159">
        <v>0</v>
      </c>
      <c r="G53" s="159">
        <v>0</v>
      </c>
      <c r="H53" s="159">
        <v>0</v>
      </c>
      <c r="I53" s="159">
        <v>0</v>
      </c>
      <c r="J53" s="159">
        <v>0</v>
      </c>
      <c r="K53" s="159">
        <v>0</v>
      </c>
      <c r="L53" s="159">
        <v>0</v>
      </c>
      <c r="M53" s="159">
        <v>750</v>
      </c>
      <c r="N53" s="183">
        <v>750</v>
      </c>
    </row>
    <row r="54" spans="1:15" x14ac:dyDescent="0.25">
      <c r="A54" s="136" t="s">
        <v>263</v>
      </c>
      <c r="B54" s="182">
        <v>10000</v>
      </c>
      <c r="C54" s="182">
        <v>0</v>
      </c>
      <c r="D54" s="182">
        <v>0</v>
      </c>
      <c r="E54" s="182">
        <v>0</v>
      </c>
      <c r="F54" s="182">
        <v>1000</v>
      </c>
      <c r="G54" s="182">
        <v>7200</v>
      </c>
      <c r="H54" s="182">
        <v>0</v>
      </c>
      <c r="I54" s="182">
        <v>0</v>
      </c>
      <c r="J54" s="182">
        <v>0</v>
      </c>
      <c r="K54" s="182">
        <v>7200</v>
      </c>
      <c r="L54" s="182">
        <v>0</v>
      </c>
      <c r="M54" s="182">
        <v>0</v>
      </c>
      <c r="N54" s="174">
        <v>25400</v>
      </c>
    </row>
    <row r="55" spans="1:15" x14ac:dyDescent="0.25">
      <c r="A55" s="136"/>
      <c r="B55" s="159" t="s">
        <v>12</v>
      </c>
      <c r="C55" s="159" t="s">
        <v>12</v>
      </c>
      <c r="D55" s="159" t="s">
        <v>12</v>
      </c>
      <c r="E55" s="159" t="s">
        <v>12</v>
      </c>
      <c r="F55" s="159" t="s">
        <v>12</v>
      </c>
      <c r="G55" s="159" t="s">
        <v>12</v>
      </c>
      <c r="H55" s="159" t="s">
        <v>12</v>
      </c>
      <c r="I55" s="160" t="s">
        <v>12</v>
      </c>
      <c r="J55" s="172" t="s">
        <v>12</v>
      </c>
      <c r="K55" s="159" t="s">
        <v>12</v>
      </c>
      <c r="L55" s="159" t="s">
        <v>12</v>
      </c>
      <c r="M55" s="173" t="s">
        <v>12</v>
      </c>
      <c r="N55" s="164" t="s">
        <v>12</v>
      </c>
    </row>
    <row r="56" spans="1:15" x14ac:dyDescent="0.25">
      <c r="A56" s="143" t="s">
        <v>264</v>
      </c>
      <c r="B56" s="175">
        <v>151837.25193583331</v>
      </c>
      <c r="C56" s="175">
        <v>136763.25193583331</v>
      </c>
      <c r="D56" s="175">
        <v>136763.25193583331</v>
      </c>
      <c r="E56" s="175">
        <v>137923.25193583331</v>
      </c>
      <c r="F56" s="175">
        <v>138363.25193583331</v>
      </c>
      <c r="G56" s="175">
        <v>144703.25193583331</v>
      </c>
      <c r="H56" s="175">
        <v>138123.25193583331</v>
      </c>
      <c r="I56" s="175">
        <v>137468.25193583331</v>
      </c>
      <c r="J56" s="175">
        <v>141386.25193583331</v>
      </c>
      <c r="K56" s="175">
        <v>145123.25193583331</v>
      </c>
      <c r="L56" s="175">
        <v>136763.25193583331</v>
      </c>
      <c r="M56" s="175">
        <v>153713.25193583331</v>
      </c>
      <c r="N56" s="175">
        <v>1698931.0232300002</v>
      </c>
      <c r="O56" s="171"/>
    </row>
    <row r="57" spans="1:15" x14ac:dyDescent="0.25">
      <c r="A57" s="131" t="s">
        <v>265</v>
      </c>
      <c r="B57" s="44"/>
      <c r="C57" s="44"/>
      <c r="D57" s="44"/>
      <c r="E57" s="44"/>
      <c r="F57" s="44"/>
      <c r="G57" s="44"/>
      <c r="H57" s="44"/>
      <c r="I57" s="132"/>
      <c r="J57" s="133"/>
      <c r="K57" s="44"/>
      <c r="L57" s="44"/>
      <c r="M57" s="134"/>
      <c r="N57" s="135"/>
      <c r="O57" s="171"/>
    </row>
    <row r="58" spans="1:15" x14ac:dyDescent="0.25">
      <c r="A58" s="186" t="s">
        <v>266</v>
      </c>
      <c r="B58" s="182">
        <v>13614.25</v>
      </c>
      <c r="C58" s="182">
        <v>13614.25</v>
      </c>
      <c r="D58" s="182">
        <v>13614.25</v>
      </c>
      <c r="E58" s="182">
        <v>13614.25</v>
      </c>
      <c r="F58" s="182">
        <v>13614.25</v>
      </c>
      <c r="G58" s="182">
        <v>13614.25</v>
      </c>
      <c r="H58" s="182">
        <v>13614.25</v>
      </c>
      <c r="I58" s="182">
        <v>13614.25</v>
      </c>
      <c r="J58" s="182">
        <v>13614.25</v>
      </c>
      <c r="K58" s="182">
        <v>13614.25</v>
      </c>
      <c r="L58" s="182">
        <v>13614.25</v>
      </c>
      <c r="M58" s="182">
        <v>13614.25</v>
      </c>
      <c r="N58" s="174">
        <v>163371</v>
      </c>
    </row>
    <row r="59" spans="1:15" x14ac:dyDescent="0.25">
      <c r="A59" s="136" t="s">
        <v>267</v>
      </c>
      <c r="B59" s="182">
        <v>1493.1383333333333</v>
      </c>
      <c r="C59" s="182">
        <v>1493.1383333333333</v>
      </c>
      <c r="D59" s="182">
        <v>1493.1383333333333</v>
      </c>
      <c r="E59" s="182">
        <v>1493.1383333333333</v>
      </c>
      <c r="F59" s="182">
        <v>1493.1383333333333</v>
      </c>
      <c r="G59" s="182">
        <v>1493.1383333333333</v>
      </c>
      <c r="H59" s="182">
        <v>1493.1383333333333</v>
      </c>
      <c r="I59" s="182">
        <v>1493.1383333333333</v>
      </c>
      <c r="J59" s="182">
        <v>1493.1383333333333</v>
      </c>
      <c r="K59" s="182">
        <v>1493.1383333333333</v>
      </c>
      <c r="L59" s="182">
        <v>1493.1383333333333</v>
      </c>
      <c r="M59" s="182">
        <v>1493.1383333333333</v>
      </c>
      <c r="N59" s="174">
        <v>17917.659999999996</v>
      </c>
    </row>
    <row r="60" spans="1:15" x14ac:dyDescent="0.25">
      <c r="A60" s="136" t="s">
        <v>268</v>
      </c>
      <c r="B60" s="182">
        <v>1041.4958333333334</v>
      </c>
      <c r="C60" s="182">
        <v>1041.4958333333334</v>
      </c>
      <c r="D60" s="182">
        <v>1041.4958333333334</v>
      </c>
      <c r="E60" s="182">
        <v>1041.4958333333334</v>
      </c>
      <c r="F60" s="182">
        <v>1041.4958333333334</v>
      </c>
      <c r="G60" s="182">
        <v>1041.4958333333334</v>
      </c>
      <c r="H60" s="182">
        <v>1041.4958333333334</v>
      </c>
      <c r="I60" s="182">
        <v>1041.4958333333334</v>
      </c>
      <c r="J60" s="182">
        <v>1041.4958333333334</v>
      </c>
      <c r="K60" s="182">
        <v>1041.4958333333334</v>
      </c>
      <c r="L60" s="182">
        <v>1041.4958333333334</v>
      </c>
      <c r="M60" s="182">
        <v>1041.4958333333334</v>
      </c>
      <c r="N60" s="174">
        <v>12497.950000000004</v>
      </c>
    </row>
    <row r="61" spans="1:15" x14ac:dyDescent="0.25">
      <c r="A61" s="136" t="s">
        <v>269</v>
      </c>
      <c r="B61" s="182">
        <v>495.80916666666667</v>
      </c>
      <c r="C61" s="182">
        <v>495.80916666666667</v>
      </c>
      <c r="D61" s="182">
        <v>495.80916666666667</v>
      </c>
      <c r="E61" s="182">
        <v>495.80916666666667</v>
      </c>
      <c r="F61" s="182">
        <v>495.80916666666667</v>
      </c>
      <c r="G61" s="182">
        <v>495.80916666666667</v>
      </c>
      <c r="H61" s="182">
        <v>495.80916666666667</v>
      </c>
      <c r="I61" s="182">
        <v>495.80916666666667</v>
      </c>
      <c r="J61" s="182">
        <v>495.80916666666667</v>
      </c>
      <c r="K61" s="182">
        <v>495.80916666666667</v>
      </c>
      <c r="L61" s="182">
        <v>495.80916666666667</v>
      </c>
      <c r="M61" s="182">
        <v>495.80916666666667</v>
      </c>
      <c r="N61" s="174">
        <v>5949.7100000000019</v>
      </c>
    </row>
    <row r="62" spans="1:15" x14ac:dyDescent="0.25">
      <c r="A62" s="136"/>
      <c r="B62" s="159"/>
      <c r="C62" s="159"/>
      <c r="D62" s="159"/>
      <c r="E62" s="159"/>
      <c r="F62" s="159"/>
      <c r="G62" s="159"/>
      <c r="H62" s="159"/>
      <c r="I62" s="160"/>
      <c r="J62" s="172"/>
      <c r="K62" s="159"/>
      <c r="L62" s="159"/>
      <c r="M62" s="173"/>
      <c r="N62" s="164"/>
    </row>
    <row r="63" spans="1:15" x14ac:dyDescent="0.25">
      <c r="A63" s="136"/>
      <c r="B63" s="159" t="s">
        <v>12</v>
      </c>
      <c r="C63" s="159" t="s">
        <v>12</v>
      </c>
      <c r="D63" s="159" t="s">
        <v>12</v>
      </c>
      <c r="E63" s="159" t="s">
        <v>12</v>
      </c>
      <c r="F63" s="159" t="s">
        <v>12</v>
      </c>
      <c r="G63" s="159" t="s">
        <v>12</v>
      </c>
      <c r="H63" s="159" t="s">
        <v>12</v>
      </c>
      <c r="I63" s="160" t="s">
        <v>12</v>
      </c>
      <c r="J63" s="172" t="s">
        <v>12</v>
      </c>
      <c r="K63" s="159" t="s">
        <v>12</v>
      </c>
      <c r="L63" s="159" t="s">
        <v>12</v>
      </c>
      <c r="M63" s="173" t="s">
        <v>12</v>
      </c>
      <c r="N63" s="164" t="s">
        <v>12</v>
      </c>
    </row>
    <row r="64" spans="1:15" x14ac:dyDescent="0.25">
      <c r="A64" s="143" t="s">
        <v>270</v>
      </c>
      <c r="B64" s="175">
        <v>16644.693333333333</v>
      </c>
      <c r="C64" s="175">
        <v>16644.693333333333</v>
      </c>
      <c r="D64" s="175">
        <v>16644.693333333333</v>
      </c>
      <c r="E64" s="175">
        <v>16644.693333333333</v>
      </c>
      <c r="F64" s="175">
        <v>16644.693333333333</v>
      </c>
      <c r="G64" s="175">
        <v>16644.693333333333</v>
      </c>
      <c r="H64" s="175">
        <v>16644.693333333333</v>
      </c>
      <c r="I64" s="175">
        <v>16644.693333333333</v>
      </c>
      <c r="J64" s="175">
        <v>16644.693333333333</v>
      </c>
      <c r="K64" s="175">
        <v>16644.693333333333</v>
      </c>
      <c r="L64" s="175">
        <v>16644.693333333333</v>
      </c>
      <c r="M64" s="175">
        <v>16644.693333333333</v>
      </c>
      <c r="N64" s="175">
        <v>199736.31999999998</v>
      </c>
      <c r="O64" s="171"/>
    </row>
    <row r="65" spans="1:15" x14ac:dyDescent="0.25">
      <c r="A65" s="143"/>
      <c r="B65" s="187"/>
      <c r="C65" s="187"/>
      <c r="D65" s="187"/>
      <c r="E65" s="187"/>
      <c r="F65" s="187"/>
      <c r="G65" s="187"/>
      <c r="H65" s="187"/>
      <c r="I65" s="188"/>
      <c r="J65" s="189"/>
      <c r="K65" s="187"/>
      <c r="L65" s="187"/>
      <c r="M65" s="190"/>
      <c r="N65" s="191"/>
      <c r="O65" s="171"/>
    </row>
    <row r="66" spans="1:15" x14ac:dyDescent="0.25">
      <c r="A66" s="131" t="s">
        <v>130</v>
      </c>
      <c r="B66" s="44"/>
      <c r="C66" s="44"/>
      <c r="D66" s="44"/>
      <c r="E66" s="44"/>
      <c r="F66" s="44"/>
      <c r="G66" s="44"/>
      <c r="H66" s="44"/>
      <c r="I66" s="132"/>
      <c r="J66" s="133"/>
      <c r="K66" s="44"/>
      <c r="L66" s="44"/>
      <c r="M66" s="134"/>
      <c r="N66" s="135"/>
      <c r="O66" s="171"/>
    </row>
    <row r="67" spans="1:15" x14ac:dyDescent="0.25">
      <c r="A67" s="136" t="s">
        <v>271</v>
      </c>
      <c r="B67" s="159">
        <v>0</v>
      </c>
      <c r="C67" s="159">
        <v>0</v>
      </c>
      <c r="D67" s="159">
        <v>0</v>
      </c>
      <c r="E67" s="159">
        <v>0</v>
      </c>
      <c r="F67" s="159">
        <v>0</v>
      </c>
      <c r="G67" s="159">
        <v>0</v>
      </c>
      <c r="H67" s="159">
        <v>0</v>
      </c>
      <c r="I67" s="160">
        <v>2000</v>
      </c>
      <c r="J67" s="172">
        <v>0</v>
      </c>
      <c r="K67" s="159">
        <v>0</v>
      </c>
      <c r="L67" s="159">
        <v>0</v>
      </c>
      <c r="M67" s="173">
        <v>0</v>
      </c>
      <c r="N67" s="174">
        <v>2000</v>
      </c>
    </row>
    <row r="68" spans="1:15" x14ac:dyDescent="0.25">
      <c r="A68" s="136" t="s">
        <v>272</v>
      </c>
      <c r="B68" s="159">
        <v>0</v>
      </c>
      <c r="C68" s="159">
        <v>0</v>
      </c>
      <c r="D68" s="159">
        <v>0</v>
      </c>
      <c r="E68" s="159">
        <v>0</v>
      </c>
      <c r="F68" s="159">
        <v>0</v>
      </c>
      <c r="G68" s="159">
        <v>0</v>
      </c>
      <c r="H68" s="159">
        <v>0</v>
      </c>
      <c r="I68" s="160">
        <v>0</v>
      </c>
      <c r="J68" s="172">
        <v>0</v>
      </c>
      <c r="K68" s="159">
        <v>0</v>
      </c>
      <c r="L68" s="159">
        <v>0</v>
      </c>
      <c r="M68" s="173">
        <v>0</v>
      </c>
      <c r="N68" s="174">
        <v>0</v>
      </c>
    </row>
    <row r="69" spans="1:15" x14ac:dyDescent="0.25">
      <c r="A69" s="136" t="s">
        <v>273</v>
      </c>
      <c r="B69" s="159">
        <v>0</v>
      </c>
      <c r="C69" s="159">
        <v>0</v>
      </c>
      <c r="D69" s="159">
        <v>0</v>
      </c>
      <c r="E69" s="159">
        <v>0</v>
      </c>
      <c r="F69" s="159">
        <v>0</v>
      </c>
      <c r="G69" s="159">
        <v>0</v>
      </c>
      <c r="H69" s="159">
        <v>0</v>
      </c>
      <c r="I69" s="160">
        <v>0</v>
      </c>
      <c r="J69" s="172">
        <v>0</v>
      </c>
      <c r="K69" s="159">
        <v>0</v>
      </c>
      <c r="L69" s="159">
        <v>0</v>
      </c>
      <c r="M69" s="173">
        <v>0</v>
      </c>
      <c r="N69" s="174">
        <v>0</v>
      </c>
    </row>
    <row r="70" spans="1:15" x14ac:dyDescent="0.25">
      <c r="A70" s="136"/>
      <c r="B70" s="159" t="s">
        <v>12</v>
      </c>
      <c r="C70" s="159" t="s">
        <v>12</v>
      </c>
      <c r="D70" s="159" t="s">
        <v>12</v>
      </c>
      <c r="E70" s="159" t="s">
        <v>12</v>
      </c>
      <c r="F70" s="159" t="s">
        <v>12</v>
      </c>
      <c r="G70" s="159" t="s">
        <v>12</v>
      </c>
      <c r="H70" s="159" t="s">
        <v>12</v>
      </c>
      <c r="I70" s="160" t="s">
        <v>12</v>
      </c>
      <c r="J70" s="172" t="s">
        <v>12</v>
      </c>
      <c r="K70" s="159" t="s">
        <v>12</v>
      </c>
      <c r="L70" s="159" t="s">
        <v>12</v>
      </c>
      <c r="M70" s="173" t="s">
        <v>12</v>
      </c>
      <c r="N70" s="164" t="s">
        <v>12</v>
      </c>
    </row>
    <row r="71" spans="1:15" x14ac:dyDescent="0.25">
      <c r="A71" s="143" t="s">
        <v>134</v>
      </c>
      <c r="B71" s="187">
        <v>0</v>
      </c>
      <c r="C71" s="187">
        <v>0</v>
      </c>
      <c r="D71" s="187">
        <v>0</v>
      </c>
      <c r="E71" s="187">
        <v>0</v>
      </c>
      <c r="F71" s="187">
        <v>0</v>
      </c>
      <c r="G71" s="187">
        <v>0</v>
      </c>
      <c r="H71" s="187">
        <v>0</v>
      </c>
      <c r="I71" s="187">
        <v>2000</v>
      </c>
      <c r="J71" s="187">
        <v>0</v>
      </c>
      <c r="K71" s="187">
        <v>0</v>
      </c>
      <c r="L71" s="187">
        <v>0</v>
      </c>
      <c r="M71" s="187">
        <v>0</v>
      </c>
      <c r="N71" s="175">
        <v>2000</v>
      </c>
      <c r="O71" s="171"/>
    </row>
    <row r="72" spans="1:15" x14ac:dyDescent="0.25">
      <c r="A72" s="192" t="s">
        <v>274</v>
      </c>
      <c r="B72" s="193"/>
      <c r="C72" s="193"/>
      <c r="D72" s="193"/>
      <c r="E72" s="193"/>
      <c r="F72" s="193"/>
      <c r="G72" s="193"/>
      <c r="H72" s="193"/>
      <c r="I72" s="194"/>
      <c r="J72" s="195"/>
      <c r="K72" s="193"/>
      <c r="L72" s="193"/>
      <c r="M72" s="196"/>
      <c r="N72" s="197"/>
      <c r="O72" s="171"/>
    </row>
    <row r="73" spans="1:15" x14ac:dyDescent="0.25">
      <c r="A73" s="136"/>
      <c r="B73" s="159"/>
      <c r="C73" s="159"/>
      <c r="D73" s="159"/>
      <c r="E73" s="159"/>
      <c r="F73" s="159"/>
      <c r="G73" s="159"/>
      <c r="H73" s="159"/>
      <c r="I73" s="160"/>
      <c r="J73" s="172"/>
      <c r="K73" s="159"/>
      <c r="L73" s="159"/>
      <c r="M73" s="173"/>
      <c r="N73" s="164"/>
    </row>
    <row r="74" spans="1:15" x14ac:dyDescent="0.25">
      <c r="A74" s="143" t="s">
        <v>274</v>
      </c>
      <c r="B74" s="175">
        <v>-72065.453559273286</v>
      </c>
      <c r="C74" s="175">
        <v>-2084.2674843532186</v>
      </c>
      <c r="D74" s="175">
        <v>68786.031141326821</v>
      </c>
      <c r="E74" s="175">
        <v>75837.818649926776</v>
      </c>
      <c r="F74" s="175">
        <v>172855.57063976678</v>
      </c>
      <c r="G74" s="175">
        <v>-34670.418110593208</v>
      </c>
      <c r="H74" s="175">
        <v>-44328.206670713247</v>
      </c>
      <c r="I74" s="175">
        <v>118452.51163136677</v>
      </c>
      <c r="J74" s="175">
        <v>32548.46795968679</v>
      </c>
      <c r="K74" s="175">
        <v>18437.609149046821</v>
      </c>
      <c r="L74" s="175">
        <v>57375.44556416673</v>
      </c>
      <c r="M74" s="175">
        <v>-58852.288623833301</v>
      </c>
      <c r="N74" s="175">
        <v>332292.82028652041</v>
      </c>
      <c r="O74" s="171"/>
    </row>
    <row r="75" spans="1:15" ht="15.75" thickBot="1" x14ac:dyDescent="0.3">
      <c r="A75" s="136"/>
      <c r="B75" s="159" t="s">
        <v>136</v>
      </c>
      <c r="C75" s="159" t="s">
        <v>136</v>
      </c>
      <c r="D75" s="159" t="s">
        <v>136</v>
      </c>
      <c r="E75" s="159" t="s">
        <v>136</v>
      </c>
      <c r="F75" s="159" t="s">
        <v>136</v>
      </c>
      <c r="G75" s="159" t="s">
        <v>136</v>
      </c>
      <c r="H75" s="159" t="s">
        <v>136</v>
      </c>
      <c r="I75" s="160" t="s">
        <v>136</v>
      </c>
      <c r="J75" s="161" t="s">
        <v>136</v>
      </c>
      <c r="K75" s="162" t="s">
        <v>136</v>
      </c>
      <c r="L75" s="162" t="s">
        <v>136</v>
      </c>
      <c r="M75" s="163" t="s">
        <v>136</v>
      </c>
      <c r="N75" s="164" t="s">
        <v>136</v>
      </c>
    </row>
    <row r="76" spans="1:15" ht="15.75" thickTop="1" x14ac:dyDescent="0.25"/>
    <row r="77" spans="1:15" ht="17.25" x14ac:dyDescent="0.4">
      <c r="K77" t="s">
        <v>137</v>
      </c>
      <c r="N77" s="198">
        <v>-63070</v>
      </c>
    </row>
    <row r="78" spans="1:15" x14ac:dyDescent="0.25">
      <c r="N78" s="199"/>
    </row>
    <row r="79" spans="1:15" ht="17.25" x14ac:dyDescent="0.4">
      <c r="L79" t="s">
        <v>138</v>
      </c>
      <c r="N79" s="200">
        <f>N74+N77</f>
        <v>269222.82028652041</v>
      </c>
    </row>
    <row r="82" spans="8:10" x14ac:dyDescent="0.25">
      <c r="H82" s="201"/>
      <c r="I82" s="201"/>
      <c r="J82" s="20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6EB24-EE60-42A2-8AEB-35D8B808254D}">
  <dimension ref="A1:G28"/>
  <sheetViews>
    <sheetView workbookViewId="0">
      <selection activeCell="E25" sqref="E25"/>
    </sheetView>
  </sheetViews>
  <sheetFormatPr defaultRowHeight="15" x14ac:dyDescent="0.25"/>
  <cols>
    <col min="1" max="1" width="45.7109375" customWidth="1"/>
    <col min="2" max="2" width="59.85546875" customWidth="1"/>
    <col min="4" max="4" width="18" customWidth="1"/>
    <col min="5" max="5" width="28.28515625" customWidth="1"/>
    <col min="7" max="7" width="18.7109375" customWidth="1"/>
  </cols>
  <sheetData>
    <row r="1" spans="1:7" ht="15.75" x14ac:dyDescent="0.25">
      <c r="A1" s="211" t="s">
        <v>312</v>
      </c>
      <c r="G1" s="202"/>
    </row>
    <row r="2" spans="1:7" ht="18.75" x14ac:dyDescent="0.3">
      <c r="B2" s="203" t="s">
        <v>275</v>
      </c>
      <c r="C2" s="204"/>
      <c r="G2" s="212" t="s">
        <v>276</v>
      </c>
    </row>
    <row r="3" spans="1:7" ht="18.75" x14ac:dyDescent="0.3">
      <c r="A3" s="205"/>
      <c r="B3" t="s">
        <v>277</v>
      </c>
      <c r="C3" s="204" t="s">
        <v>278</v>
      </c>
      <c r="D3" s="206">
        <v>44592</v>
      </c>
      <c r="E3" s="207">
        <v>15000</v>
      </c>
      <c r="G3" s="213">
        <f>E3+E4+E5+E10+E11+E20+E21+E22+E23+E24</f>
        <v>44500</v>
      </c>
    </row>
    <row r="4" spans="1:7" x14ac:dyDescent="0.25">
      <c r="B4" s="205" t="s">
        <v>279</v>
      </c>
      <c r="C4" s="204" t="s">
        <v>278</v>
      </c>
      <c r="D4" s="206">
        <v>44681</v>
      </c>
      <c r="E4" s="207">
        <v>15000</v>
      </c>
    </row>
    <row r="5" spans="1:7" x14ac:dyDescent="0.25">
      <c r="B5" s="205" t="s">
        <v>280</v>
      </c>
      <c r="C5" s="204" t="s">
        <v>278</v>
      </c>
      <c r="D5" s="206">
        <v>44316</v>
      </c>
      <c r="E5" s="104">
        <v>5000</v>
      </c>
    </row>
    <row r="6" spans="1:7" x14ac:dyDescent="0.25">
      <c r="B6" s="205"/>
      <c r="C6" s="204"/>
      <c r="D6" s="206"/>
      <c r="E6" s="104"/>
    </row>
    <row r="7" spans="1:7" x14ac:dyDescent="0.25">
      <c r="B7" s="205" t="s">
        <v>281</v>
      </c>
      <c r="C7" s="204" t="s">
        <v>278</v>
      </c>
      <c r="D7">
        <v>2023</v>
      </c>
    </row>
    <row r="8" spans="1:7" x14ac:dyDescent="0.25">
      <c r="B8" s="205"/>
      <c r="C8" s="204"/>
    </row>
    <row r="9" spans="1:7" x14ac:dyDescent="0.25">
      <c r="B9" s="208" t="s">
        <v>282</v>
      </c>
      <c r="C9" s="204"/>
    </row>
    <row r="10" spans="1:7" x14ac:dyDescent="0.25">
      <c r="A10" t="s">
        <v>283</v>
      </c>
      <c r="B10" s="205" t="s">
        <v>284</v>
      </c>
      <c r="C10" s="204" t="s">
        <v>278</v>
      </c>
      <c r="D10" s="209" t="s">
        <v>285</v>
      </c>
      <c r="E10" s="207">
        <v>500</v>
      </c>
    </row>
    <row r="11" spans="1:7" x14ac:dyDescent="0.25">
      <c r="A11" t="s">
        <v>286</v>
      </c>
      <c r="B11" s="205" t="s">
        <v>287</v>
      </c>
      <c r="C11" s="204" t="s">
        <v>278</v>
      </c>
      <c r="D11" s="209" t="s">
        <v>288</v>
      </c>
      <c r="E11" s="207">
        <v>500</v>
      </c>
    </row>
    <row r="12" spans="1:7" x14ac:dyDescent="0.25">
      <c r="B12" s="208"/>
      <c r="C12" s="204"/>
    </row>
    <row r="13" spans="1:7" ht="17.25" x14ac:dyDescent="0.25">
      <c r="A13" t="s">
        <v>289</v>
      </c>
      <c r="B13" s="205" t="s">
        <v>290</v>
      </c>
      <c r="C13" s="204" t="s">
        <v>278</v>
      </c>
      <c r="D13" s="209" t="s">
        <v>291</v>
      </c>
      <c r="E13" s="104">
        <v>5000</v>
      </c>
    </row>
    <row r="14" spans="1:7" x14ac:dyDescent="0.25">
      <c r="A14" t="s">
        <v>289</v>
      </c>
      <c r="B14" s="205" t="s">
        <v>292</v>
      </c>
      <c r="C14" s="204" t="s">
        <v>278</v>
      </c>
      <c r="D14" s="206" t="s">
        <v>293</v>
      </c>
      <c r="E14" s="104">
        <v>10000</v>
      </c>
    </row>
    <row r="15" spans="1:7" x14ac:dyDescent="0.25">
      <c r="A15" t="s">
        <v>289</v>
      </c>
      <c r="B15" s="205" t="s">
        <v>294</v>
      </c>
      <c r="C15" s="204" t="s">
        <v>278</v>
      </c>
      <c r="D15" s="209" t="s">
        <v>295</v>
      </c>
      <c r="E15" s="104">
        <v>3000</v>
      </c>
    </row>
    <row r="18" spans="1:5" x14ac:dyDescent="0.25">
      <c r="B18" s="205"/>
      <c r="C18" s="204"/>
    </row>
    <row r="19" spans="1:5" x14ac:dyDescent="0.25">
      <c r="B19" s="208" t="s">
        <v>296</v>
      </c>
      <c r="C19" s="204"/>
    </row>
    <row r="20" spans="1:5" x14ac:dyDescent="0.25">
      <c r="B20" s="205" t="s">
        <v>297</v>
      </c>
      <c r="C20" s="204" t="s">
        <v>278</v>
      </c>
      <c r="D20" s="209" t="s">
        <v>298</v>
      </c>
      <c r="E20" s="207">
        <v>3000</v>
      </c>
    </row>
    <row r="21" spans="1:5" x14ac:dyDescent="0.25">
      <c r="B21" s="205" t="s">
        <v>299</v>
      </c>
      <c r="C21" s="204" t="s">
        <v>278</v>
      </c>
      <c r="D21" s="209" t="s">
        <v>300</v>
      </c>
      <c r="E21" s="207">
        <v>2000</v>
      </c>
    </row>
    <row r="22" spans="1:5" x14ac:dyDescent="0.25">
      <c r="B22" t="s">
        <v>301</v>
      </c>
      <c r="C22" s="204" t="s">
        <v>278</v>
      </c>
      <c r="D22" t="s">
        <v>300</v>
      </c>
      <c r="E22" s="207">
        <v>1000</v>
      </c>
    </row>
    <row r="23" spans="1:5" x14ac:dyDescent="0.25">
      <c r="B23" t="s">
        <v>302</v>
      </c>
      <c r="C23" s="204">
        <v>715</v>
      </c>
      <c r="D23" s="209">
        <v>44562</v>
      </c>
      <c r="E23" s="207">
        <v>500</v>
      </c>
    </row>
    <row r="24" spans="1:5" x14ac:dyDescent="0.25">
      <c r="A24" t="s">
        <v>303</v>
      </c>
      <c r="B24" t="s">
        <v>304</v>
      </c>
      <c r="C24" t="s">
        <v>305</v>
      </c>
      <c r="D24" s="209">
        <v>44682</v>
      </c>
      <c r="E24" s="207">
        <v>2000</v>
      </c>
    </row>
    <row r="25" spans="1:5" x14ac:dyDescent="0.25">
      <c r="B25" s="205" t="s">
        <v>306</v>
      </c>
      <c r="C25" s="204" t="s">
        <v>278</v>
      </c>
      <c r="D25" t="s">
        <v>307</v>
      </c>
      <c r="E25" s="104">
        <v>5000</v>
      </c>
    </row>
    <row r="26" spans="1:5" x14ac:dyDescent="0.25">
      <c r="B26" s="205" t="s">
        <v>308</v>
      </c>
      <c r="C26" s="204" t="s">
        <v>278</v>
      </c>
      <c r="D26">
        <v>2025</v>
      </c>
      <c r="E26" s="104">
        <v>100000</v>
      </c>
    </row>
    <row r="27" spans="1:5" x14ac:dyDescent="0.25">
      <c r="B27" s="205" t="s">
        <v>309</v>
      </c>
      <c r="C27" s="204"/>
      <c r="D27" t="s">
        <v>310</v>
      </c>
    </row>
    <row r="28" spans="1:5" x14ac:dyDescent="0.25">
      <c r="B28" t="s">
        <v>311</v>
      </c>
      <c r="C28" t="s">
        <v>278</v>
      </c>
      <c r="D28">
        <v>2025</v>
      </c>
      <c r="E28" t="s">
        <v>310</v>
      </c>
    </row>
  </sheetData>
  <pageMargins left="0.7" right="0.7" top="0.75" bottom="0.75" header="0.3" footer="0.3"/>
</worksheet>
</file>

<file path=docProps/CustomMKOP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KProdID">
    <vt:lpwstr>ZMOutlook</vt:lpwstr>
  </property>
  <property fmtid="{D5CDD505-2E9C-101B-9397-08002B2CF9AE}" pid="3" name="SizeBefore">
    <vt:lpwstr>115397</vt:lpwstr>
  </property>
  <property fmtid="{D5CDD505-2E9C-101B-9397-08002B2CF9AE}" pid="4" name="OptimizationTime">
    <vt:lpwstr>20211201_1105</vt:lpwstr>
  </property>
</Properties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Interest Points</vt:lpstr>
      <vt:lpstr>Summary</vt:lpstr>
      <vt:lpstr>Membership Projections</vt:lpstr>
      <vt:lpstr>Membership</vt:lpstr>
      <vt:lpstr>Gazette</vt:lpstr>
      <vt:lpstr>Leatherneck</vt:lpstr>
      <vt:lpstr>Area Rep</vt:lpstr>
      <vt:lpstr>Retail</vt:lpstr>
      <vt:lpstr>Retail Improvements</vt:lpstr>
      <vt:lpstr>Events</vt:lpstr>
      <vt:lpstr>Admin</vt:lpstr>
      <vt:lpstr>Business</vt:lpstr>
      <vt:lpstr>Information Technology</vt:lpstr>
      <vt:lpstr>IT Capital Request</vt:lpstr>
      <vt:lpstr>Strategic Communications</vt:lpstr>
      <vt:lpstr>Other Income</vt:lpstr>
      <vt:lpstr>Insurance</vt:lpstr>
      <vt:lpstr>MDM</vt:lpstr>
      <vt:lpstr>Investments</vt:lpstr>
      <vt:lpstr>MCAF(1)</vt:lpstr>
      <vt:lpstr>MCAF(2)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Hillman</dc:creator>
  <cp:lastModifiedBy>Angela Hillman</cp:lastModifiedBy>
  <dcterms:created xsi:type="dcterms:W3CDTF">2021-11-23T20:21:34Z</dcterms:created>
  <dcterms:modified xsi:type="dcterms:W3CDTF">2021-11-23T21:11:03Z</dcterms:modified>
</cp:coreProperties>
</file>